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2"/>
  </bookViews>
  <sheets>
    <sheet name="Cash Book 16 17" sheetId="1" r:id="rId1"/>
    <sheet name="Bank Reconciliation 16 17" sheetId="2" r:id="rId2"/>
    <sheet name="Cheques for Agreement" sheetId="3" r:id="rId3"/>
  </sheets>
  <definedNames/>
  <calcPr fullCalcOnLoad="1"/>
</workbook>
</file>

<file path=xl/sharedStrings.xml><?xml version="1.0" encoding="utf-8"?>
<sst xmlns="http://schemas.openxmlformats.org/spreadsheetml/2006/main" count="131" uniqueCount="117">
  <si>
    <t>Date</t>
  </si>
  <si>
    <t>Cash Book</t>
  </si>
  <si>
    <t>Balance b/f current</t>
  </si>
  <si>
    <t>Add Receipts</t>
  </si>
  <si>
    <t>Less Payments</t>
  </si>
  <si>
    <t>Balance c/f</t>
  </si>
  <si>
    <t>Bank Reconciliation</t>
  </si>
  <si>
    <t>Current a/c</t>
  </si>
  <si>
    <t>Deposit a/c</t>
  </si>
  <si>
    <t>£</t>
  </si>
  <si>
    <t>000611</t>
  </si>
  <si>
    <t>D Malley PAYE Payroll 1st Half</t>
  </si>
  <si>
    <t>000628</t>
  </si>
  <si>
    <t>HMRC Paye for Clerks Salary M4 M5 M6</t>
  </si>
  <si>
    <t>000629</t>
  </si>
  <si>
    <t>C Clowes Salary and Allowance 16/17 M6</t>
  </si>
  <si>
    <t>000630</t>
  </si>
  <si>
    <t>C Clowes Salary and Allowance 16/17 M7</t>
  </si>
  <si>
    <t>000631</t>
  </si>
  <si>
    <t>C Clowes Salary and Allowance 16/17 M8</t>
  </si>
  <si>
    <t>000632</t>
  </si>
  <si>
    <t>Less Unpresented Cheques:</t>
  </si>
  <si>
    <t>000624</t>
  </si>
  <si>
    <t>000625</t>
  </si>
  <si>
    <t>000626</t>
  </si>
  <si>
    <t>000627</t>
  </si>
  <si>
    <t>Details</t>
  </si>
  <si>
    <t>VAT</t>
  </si>
  <si>
    <t>Receipt No:</t>
  </si>
  <si>
    <t>Invoice No:</t>
  </si>
  <si>
    <t>Min. No:</t>
  </si>
  <si>
    <t>Cheque No:</t>
  </si>
  <si>
    <t>Payment</t>
  </si>
  <si>
    <t>Receipt</t>
  </si>
  <si>
    <t>Balance</t>
  </si>
  <si>
    <t>Balance B/F</t>
  </si>
  <si>
    <t>Precept 1st Installment</t>
  </si>
  <si>
    <t>CEC Council Tax Support Grant</t>
  </si>
  <si>
    <t>C Clowes Salary and Allowance 16/17 M1</t>
  </si>
  <si>
    <t>000466</t>
  </si>
  <si>
    <t>HMRC Paye for Clerks Salary M11 M12</t>
  </si>
  <si>
    <t>000467</t>
  </si>
  <si>
    <t>S Webborn Reimburse for Village Maintenance</t>
  </si>
  <si>
    <t>000468</t>
  </si>
  <si>
    <t>Came and Company Insurance</t>
  </si>
  <si>
    <t>000469</t>
  </si>
  <si>
    <t>ChALC Subs 16 17</t>
  </si>
  <si>
    <t>000470</t>
  </si>
  <si>
    <t>CCA Subs 16 17</t>
  </si>
  <si>
    <t>William Bromley Davenport Annual Rent</t>
  </si>
  <si>
    <t>000613</t>
  </si>
  <si>
    <t>Mrs E Nolan Village Meeting Refreshments</t>
  </si>
  <si>
    <t>000614</t>
  </si>
  <si>
    <t>St James and St Pauls Church - Cups</t>
  </si>
  <si>
    <t>000615</t>
  </si>
  <si>
    <t>M Hodkinson Reimburse for Village Maintenance</t>
  </si>
  <si>
    <t>000616</t>
  </si>
  <si>
    <t>K G Loach Compost for Village Planters</t>
  </si>
  <si>
    <t>000617</t>
  </si>
  <si>
    <t>Bank Interest</t>
  </si>
  <si>
    <t>Mr John Knight (Planning Consultancy Fees)</t>
  </si>
  <si>
    <t>000618</t>
  </si>
  <si>
    <t>HMRC Paye for Clerks Salary 16/17 M1</t>
  </si>
  <si>
    <t>000619</t>
  </si>
  <si>
    <t>Four Oak Nursery - Bedding Plants</t>
  </si>
  <si>
    <t>000620</t>
  </si>
  <si>
    <t>C Clowes Salary and Allowance 16/17 M2</t>
  </si>
  <si>
    <t>000621</t>
  </si>
  <si>
    <t>000623</t>
  </si>
  <si>
    <t>Repayment of £200 from Marton School for Village Planting</t>
  </si>
  <si>
    <t>C Clowes Salary Allowance 16/17 M3</t>
  </si>
  <si>
    <t>000622</t>
  </si>
  <si>
    <t>VAT Repayment 2015 16</t>
  </si>
  <si>
    <t>HMRC Paye for Clerks Salary 16/17 M2 M3</t>
  </si>
  <si>
    <t>18 &amp; 19</t>
  </si>
  <si>
    <t>JDH Business Services Ltd</t>
  </si>
  <si>
    <t>C Clowes Salary and Allowance 16/17 M4 minus overpayment</t>
  </si>
  <si>
    <t>C Clowes Salary and Allowance 16/17 M5</t>
  </si>
  <si>
    <t>Precept 2nd Installment</t>
  </si>
  <si>
    <t>BDO LLP External Audit Fee</t>
  </si>
  <si>
    <t>000633</t>
  </si>
  <si>
    <t xml:space="preserve"> </t>
  </si>
  <si>
    <t>John Knight - Planning Advice re 15/2274M</t>
  </si>
  <si>
    <t>000634</t>
  </si>
  <si>
    <t>000635</t>
  </si>
  <si>
    <t>E Nolan Christmas Tree Light Batteries</t>
  </si>
  <si>
    <t>CPRE Subs 2017</t>
  </si>
  <si>
    <t>C Clowes Expenses</t>
  </si>
  <si>
    <t>HMRC Paye for Clerks Salary M7 M8 M9</t>
  </si>
  <si>
    <t>C Clowes Salary and Allowance 16/17 M9</t>
  </si>
  <si>
    <t>C Clowes Salary and Allowance 16/17 M10</t>
  </si>
  <si>
    <t>000636</t>
  </si>
  <si>
    <t>000637</t>
  </si>
  <si>
    <t>000638</t>
  </si>
  <si>
    <t>000641</t>
  </si>
  <si>
    <t>000639</t>
  </si>
  <si>
    <t>000640</t>
  </si>
  <si>
    <t>Marton Parish Council Bank Reconciliation 2016 17</t>
  </si>
  <si>
    <t>Balance @ 30/12/16</t>
  </si>
  <si>
    <t>Balance @ 03/01/17</t>
  </si>
  <si>
    <t>Balance @ 30/01/17</t>
  </si>
  <si>
    <t>Attachment 1. Minute Ref.17/16b</t>
  </si>
  <si>
    <t>Marton Parish Council Cheques for approval 30/01/17</t>
  </si>
  <si>
    <t>Financial Year 16 17</t>
  </si>
  <si>
    <t>Description</t>
  </si>
  <si>
    <t>Chq. No.</t>
  </si>
  <si>
    <t xml:space="preserve">Amount </t>
  </si>
  <si>
    <t>D Malley PAYE Services 16/17 2nd Half</t>
  </si>
  <si>
    <t>000642</t>
  </si>
  <si>
    <t>HMRC Paye for Clerks Salary M10</t>
  </si>
  <si>
    <t>000643</t>
  </si>
  <si>
    <t>C Clowes Salary and Allowance 16/17 M11</t>
  </si>
  <si>
    <t>000644</t>
  </si>
  <si>
    <t>C Clowes Salary and Allowance 16/17 M12</t>
  </si>
  <si>
    <t>000645</t>
  </si>
  <si>
    <t>Total:</t>
  </si>
  <si>
    <t>L Nixon Reimbursement for website set up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</si>
</sst>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14" fontId="0" fillId="0" borderId="13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/>
    </xf>
    <xf numFmtId="2" fontId="0" fillId="0" borderId="13" xfId="0" applyNumberFormat="1" applyFont="1" applyBorder="1" applyAlignment="1">
      <alignment horizontal="right"/>
    </xf>
    <xf numFmtId="0" fontId="0" fillId="0" borderId="16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42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/>
    </xf>
    <xf numFmtId="14" fontId="42" fillId="0" borderId="12" xfId="0" applyNumberFormat="1" applyFont="1" applyBorder="1" applyAlignment="1">
      <alignment horizontal="left"/>
    </xf>
    <xf numFmtId="0" fontId="42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8" xfId="0" applyFont="1" applyFill="1" applyBorder="1" applyAlignment="1">
      <alignment/>
    </xf>
    <xf numFmtId="2" fontId="42" fillId="0" borderId="12" xfId="0" applyNumberFormat="1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2" fontId="42" fillId="0" borderId="11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/>
    </xf>
    <xf numFmtId="49" fontId="42" fillId="0" borderId="12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37" sqref="K37"/>
    </sheetView>
  </sheetViews>
  <sheetFormatPr defaultColWidth="9.140625" defaultRowHeight="12.75"/>
  <cols>
    <col min="1" max="1" width="11.00390625" style="0" customWidth="1"/>
    <col min="2" max="2" width="51.8515625" style="0" customWidth="1"/>
    <col min="4" max="4" width="11.140625" style="0" customWidth="1"/>
    <col min="5" max="5" width="11.00390625" style="0" customWidth="1"/>
    <col min="7" max="7" width="11.57421875" style="0" customWidth="1"/>
  </cols>
  <sheetData>
    <row r="1" spans="1:10" ht="13.5" thickBot="1">
      <c r="A1" s="2" t="s">
        <v>0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  <c r="J1" s="2" t="s">
        <v>34</v>
      </c>
    </row>
    <row r="2" spans="1:10" ht="12.75">
      <c r="A2" s="46">
        <v>42461</v>
      </c>
      <c r="B2" s="3" t="s">
        <v>35</v>
      </c>
      <c r="C2" s="4"/>
      <c r="D2" s="4"/>
      <c r="E2" s="4"/>
      <c r="F2" s="4"/>
      <c r="G2" s="4"/>
      <c r="H2" s="5"/>
      <c r="I2" s="5"/>
      <c r="J2" s="15">
        <v>2119.91</v>
      </c>
    </row>
    <row r="3" spans="1:10" ht="12.75">
      <c r="A3" s="47">
        <v>42461</v>
      </c>
      <c r="B3" s="48" t="s">
        <v>36</v>
      </c>
      <c r="C3" s="9"/>
      <c r="D3" s="9">
        <v>1</v>
      </c>
      <c r="E3" s="9"/>
      <c r="F3" s="9"/>
      <c r="G3" s="16"/>
      <c r="H3" s="10"/>
      <c r="I3" s="10">
        <v>1550</v>
      </c>
      <c r="J3" s="10">
        <f>J2+I3</f>
        <v>3669.91</v>
      </c>
    </row>
    <row r="4" spans="1:10" ht="12.75">
      <c r="A4" s="49">
        <v>42461</v>
      </c>
      <c r="B4" s="50" t="s">
        <v>37</v>
      </c>
      <c r="C4" s="6"/>
      <c r="D4" s="6">
        <v>2</v>
      </c>
      <c r="E4" s="6"/>
      <c r="F4" s="6"/>
      <c r="G4" s="7"/>
      <c r="H4" s="8"/>
      <c r="I4" s="8">
        <v>95</v>
      </c>
      <c r="J4" s="8">
        <f>J3+I4</f>
        <v>3764.91</v>
      </c>
    </row>
    <row r="5" spans="1:10" ht="12.75">
      <c r="A5" s="28">
        <v>42478</v>
      </c>
      <c r="B5" s="18" t="s">
        <v>38</v>
      </c>
      <c r="C5" s="9"/>
      <c r="D5" s="9"/>
      <c r="E5" s="9">
        <v>1</v>
      </c>
      <c r="F5" s="9"/>
      <c r="G5" s="30" t="s">
        <v>39</v>
      </c>
      <c r="H5" s="33">
        <v>150.45</v>
      </c>
      <c r="I5" s="10"/>
      <c r="J5" s="10">
        <f aca="true" t="shared" si="0" ref="J5:J15">J4-H5</f>
        <v>3614.46</v>
      </c>
    </row>
    <row r="6" spans="1:10" ht="12.75">
      <c r="A6" s="20">
        <v>42478</v>
      </c>
      <c r="B6" s="34" t="s">
        <v>40</v>
      </c>
      <c r="C6" s="9"/>
      <c r="D6" s="9"/>
      <c r="E6" s="9">
        <v>2</v>
      </c>
      <c r="F6" s="9"/>
      <c r="G6" s="30" t="s">
        <v>41</v>
      </c>
      <c r="H6" s="22">
        <v>51.6</v>
      </c>
      <c r="I6" s="10"/>
      <c r="J6" s="10">
        <f t="shared" si="0"/>
        <v>3562.86</v>
      </c>
    </row>
    <row r="7" spans="1:10" ht="12.75">
      <c r="A7" s="19">
        <v>42478</v>
      </c>
      <c r="B7" s="18" t="s">
        <v>42</v>
      </c>
      <c r="C7" s="8"/>
      <c r="D7" s="11"/>
      <c r="E7" s="6">
        <v>3</v>
      </c>
      <c r="F7" s="17"/>
      <c r="G7" s="29" t="s">
        <v>43</v>
      </c>
      <c r="H7" s="31">
        <v>27.72</v>
      </c>
      <c r="I7" s="35"/>
      <c r="J7" s="36">
        <f t="shared" si="0"/>
        <v>3535.1400000000003</v>
      </c>
    </row>
    <row r="8" spans="1:10" ht="12.75">
      <c r="A8" s="20">
        <v>42478</v>
      </c>
      <c r="B8" s="18" t="s">
        <v>44</v>
      </c>
      <c r="C8" s="6"/>
      <c r="D8" s="6"/>
      <c r="E8" s="6">
        <v>4</v>
      </c>
      <c r="F8" s="6"/>
      <c r="G8" s="29" t="s">
        <v>45</v>
      </c>
      <c r="H8" s="21">
        <v>337.21</v>
      </c>
      <c r="I8" s="6"/>
      <c r="J8" s="8">
        <f t="shared" si="0"/>
        <v>3197.9300000000003</v>
      </c>
    </row>
    <row r="9" spans="1:10" ht="12.75">
      <c r="A9" s="20">
        <v>42478</v>
      </c>
      <c r="B9" s="18" t="s">
        <v>46</v>
      </c>
      <c r="C9" s="6"/>
      <c r="D9" s="6"/>
      <c r="E9" s="6">
        <v>5</v>
      </c>
      <c r="F9" s="6"/>
      <c r="G9" s="29" t="s">
        <v>47</v>
      </c>
      <c r="H9" s="21">
        <v>67.2</v>
      </c>
      <c r="I9" s="6"/>
      <c r="J9" s="8">
        <f t="shared" si="0"/>
        <v>3130.7300000000005</v>
      </c>
    </row>
    <row r="10" spans="1:10" ht="12.75">
      <c r="A10" s="20">
        <v>42478</v>
      </c>
      <c r="B10" s="18" t="s">
        <v>48</v>
      </c>
      <c r="C10" s="6"/>
      <c r="D10" s="6"/>
      <c r="E10" s="6">
        <v>6</v>
      </c>
      <c r="F10" s="6"/>
      <c r="G10" s="29" t="s">
        <v>10</v>
      </c>
      <c r="H10" s="21">
        <v>20</v>
      </c>
      <c r="I10" s="6"/>
      <c r="J10" s="8">
        <f t="shared" si="0"/>
        <v>3110.7300000000005</v>
      </c>
    </row>
    <row r="11" spans="1:10" ht="12.75">
      <c r="A11" s="20">
        <v>42478</v>
      </c>
      <c r="B11" s="18" t="s">
        <v>49</v>
      </c>
      <c r="C11" s="6"/>
      <c r="D11" s="6"/>
      <c r="E11" s="6">
        <v>7</v>
      </c>
      <c r="F11" s="6"/>
      <c r="G11" s="29" t="s">
        <v>50</v>
      </c>
      <c r="H11" s="21">
        <v>5</v>
      </c>
      <c r="I11" s="6"/>
      <c r="J11" s="8">
        <f t="shared" si="0"/>
        <v>3105.7300000000005</v>
      </c>
    </row>
    <row r="12" spans="1:10" ht="12.75">
      <c r="A12" s="20">
        <v>42478</v>
      </c>
      <c r="B12" s="18" t="s">
        <v>51</v>
      </c>
      <c r="C12" s="6"/>
      <c r="D12" s="6"/>
      <c r="E12" s="6">
        <v>8</v>
      </c>
      <c r="F12" s="6"/>
      <c r="G12" s="29" t="s">
        <v>52</v>
      </c>
      <c r="H12" s="21">
        <v>6.94</v>
      </c>
      <c r="I12" s="6"/>
      <c r="J12" s="8">
        <f t="shared" si="0"/>
        <v>3098.7900000000004</v>
      </c>
    </row>
    <row r="13" spans="1:10" ht="12.75">
      <c r="A13" s="20">
        <v>42478</v>
      </c>
      <c r="B13" s="18" t="s">
        <v>53</v>
      </c>
      <c r="C13" s="6"/>
      <c r="D13" s="6"/>
      <c r="E13" s="6">
        <v>9</v>
      </c>
      <c r="F13" s="6"/>
      <c r="G13" s="29" t="s">
        <v>54</v>
      </c>
      <c r="H13" s="21">
        <v>2.45</v>
      </c>
      <c r="I13" s="6"/>
      <c r="J13" s="8">
        <f t="shared" si="0"/>
        <v>3096.3400000000006</v>
      </c>
    </row>
    <row r="14" spans="1:10" ht="12.75">
      <c r="A14" s="20">
        <v>42481</v>
      </c>
      <c r="B14" s="18" t="s">
        <v>55</v>
      </c>
      <c r="C14" s="6"/>
      <c r="D14" s="6"/>
      <c r="E14" s="6">
        <v>10</v>
      </c>
      <c r="F14" s="6"/>
      <c r="G14" s="29" t="s">
        <v>56</v>
      </c>
      <c r="H14" s="21">
        <v>15.84</v>
      </c>
      <c r="I14" s="6"/>
      <c r="J14" s="8">
        <f t="shared" si="0"/>
        <v>3080.5000000000005</v>
      </c>
    </row>
    <row r="15" spans="1:10" ht="12.75">
      <c r="A15" s="20">
        <v>42487</v>
      </c>
      <c r="B15" s="18" t="s">
        <v>57</v>
      </c>
      <c r="C15" s="6"/>
      <c r="D15" s="6"/>
      <c r="E15" s="6">
        <v>11</v>
      </c>
      <c r="F15" s="6"/>
      <c r="G15" s="29" t="s">
        <v>58</v>
      </c>
      <c r="H15" s="21">
        <v>24.42</v>
      </c>
      <c r="I15" s="6"/>
      <c r="J15" s="8">
        <f t="shared" si="0"/>
        <v>3056.0800000000004</v>
      </c>
    </row>
    <row r="16" spans="1:10" ht="12.75">
      <c r="A16" s="20">
        <v>42489</v>
      </c>
      <c r="B16" s="18" t="s">
        <v>59</v>
      </c>
      <c r="C16" s="9"/>
      <c r="D16" s="9"/>
      <c r="E16" s="9"/>
      <c r="F16" s="9"/>
      <c r="G16" s="30"/>
      <c r="H16" s="22"/>
      <c r="I16" s="9">
        <v>0.14</v>
      </c>
      <c r="J16" s="10">
        <f>J15+I16</f>
        <v>3056.2200000000003</v>
      </c>
    </row>
    <row r="17" spans="1:10" ht="12.75">
      <c r="A17" s="20">
        <v>42489</v>
      </c>
      <c r="B17" s="18" t="s">
        <v>60</v>
      </c>
      <c r="C17" s="9"/>
      <c r="D17" s="9"/>
      <c r="E17" s="9">
        <v>12</v>
      </c>
      <c r="F17" s="9"/>
      <c r="G17" s="30" t="s">
        <v>61</v>
      </c>
      <c r="H17" s="22">
        <v>1350</v>
      </c>
      <c r="I17" s="9"/>
      <c r="J17" s="10">
        <f>J16-H17</f>
        <v>1706.2200000000003</v>
      </c>
    </row>
    <row r="18" spans="1:10" ht="12.75">
      <c r="A18" s="20">
        <v>42499</v>
      </c>
      <c r="B18" s="18" t="s">
        <v>62</v>
      </c>
      <c r="C18" s="6"/>
      <c r="D18" s="6"/>
      <c r="E18" s="6">
        <v>13</v>
      </c>
      <c r="F18" s="6"/>
      <c r="G18" s="29" t="s">
        <v>63</v>
      </c>
      <c r="H18" s="21">
        <v>25.6</v>
      </c>
      <c r="I18" s="6"/>
      <c r="J18" s="8">
        <f>J17-H18</f>
        <v>1680.6200000000003</v>
      </c>
    </row>
    <row r="19" spans="1:10" ht="12.75">
      <c r="A19" s="20">
        <v>42499</v>
      </c>
      <c r="B19" s="18" t="s">
        <v>64</v>
      </c>
      <c r="C19" s="6"/>
      <c r="D19" s="6"/>
      <c r="E19" s="6">
        <v>14</v>
      </c>
      <c r="F19" s="6"/>
      <c r="G19" s="29" t="s">
        <v>65</v>
      </c>
      <c r="H19" s="21">
        <v>225</v>
      </c>
      <c r="I19" s="6"/>
      <c r="J19" s="8">
        <f>J18-H19</f>
        <v>1455.6200000000003</v>
      </c>
    </row>
    <row r="20" spans="1:10" ht="12.75">
      <c r="A20" s="20">
        <v>42506</v>
      </c>
      <c r="B20" s="18" t="s">
        <v>66</v>
      </c>
      <c r="C20" s="6"/>
      <c r="D20" s="6"/>
      <c r="E20" s="6">
        <v>15</v>
      </c>
      <c r="F20" s="6"/>
      <c r="G20" s="29" t="s">
        <v>67</v>
      </c>
      <c r="H20" s="21">
        <v>150.65</v>
      </c>
      <c r="I20" s="6"/>
      <c r="J20" s="8">
        <f>J19-H20</f>
        <v>1304.9700000000003</v>
      </c>
    </row>
    <row r="21" spans="1:10" ht="12.75">
      <c r="A21" s="20">
        <v>42514</v>
      </c>
      <c r="B21" s="18" t="s">
        <v>57</v>
      </c>
      <c r="C21" s="6"/>
      <c r="D21" s="6"/>
      <c r="E21" s="6">
        <v>16</v>
      </c>
      <c r="F21" s="6"/>
      <c r="G21" s="29" t="s">
        <v>68</v>
      </c>
      <c r="H21" s="21">
        <v>14.76</v>
      </c>
      <c r="I21" s="9"/>
      <c r="J21" s="10">
        <f>J20-H21</f>
        <v>1290.2100000000003</v>
      </c>
    </row>
    <row r="22" spans="1:10" ht="12.75">
      <c r="A22" s="20">
        <v>42521</v>
      </c>
      <c r="B22" s="18" t="s">
        <v>59</v>
      </c>
      <c r="C22" s="6"/>
      <c r="D22" s="6"/>
      <c r="E22" s="6"/>
      <c r="F22" s="6"/>
      <c r="G22" s="29"/>
      <c r="H22" s="21"/>
      <c r="I22" s="9">
        <v>0.11</v>
      </c>
      <c r="J22" s="10">
        <f>J21+I22</f>
        <v>1290.3200000000002</v>
      </c>
    </row>
    <row r="23" spans="1:10" ht="12.75">
      <c r="A23" s="20">
        <v>42535</v>
      </c>
      <c r="B23" s="18" t="s">
        <v>69</v>
      </c>
      <c r="C23" s="6"/>
      <c r="D23" s="6">
        <v>3</v>
      </c>
      <c r="E23" s="6"/>
      <c r="F23" s="6"/>
      <c r="G23" s="29"/>
      <c r="H23" s="21"/>
      <c r="I23" s="51">
        <v>200</v>
      </c>
      <c r="J23" s="10">
        <f>J22+I23</f>
        <v>1490.3200000000002</v>
      </c>
    </row>
    <row r="24" spans="1:10" ht="12.75">
      <c r="A24" s="20">
        <v>42537</v>
      </c>
      <c r="B24" s="18" t="s">
        <v>70</v>
      </c>
      <c r="C24" s="6"/>
      <c r="D24" s="6"/>
      <c r="E24" s="6">
        <v>17</v>
      </c>
      <c r="F24" s="6"/>
      <c r="G24" s="29" t="s">
        <v>71</v>
      </c>
      <c r="H24" s="21">
        <v>150.65</v>
      </c>
      <c r="I24" s="9"/>
      <c r="J24" s="10">
        <f>J23-H24</f>
        <v>1339.67</v>
      </c>
    </row>
    <row r="25" spans="1:10" ht="12.75">
      <c r="A25" s="20">
        <v>42538</v>
      </c>
      <c r="B25" s="18" t="s">
        <v>72</v>
      </c>
      <c r="C25" s="6"/>
      <c r="D25" s="6">
        <v>4</v>
      </c>
      <c r="E25" s="6"/>
      <c r="F25" s="6"/>
      <c r="G25" s="29"/>
      <c r="H25" s="21"/>
      <c r="I25" s="8">
        <v>938.6</v>
      </c>
      <c r="J25" s="8">
        <f>J24+I25</f>
        <v>2278.27</v>
      </c>
    </row>
    <row r="26" spans="1:10" ht="12.75">
      <c r="A26" s="20">
        <v>42551</v>
      </c>
      <c r="B26" s="18" t="s">
        <v>59</v>
      </c>
      <c r="C26" s="6"/>
      <c r="D26" s="6"/>
      <c r="E26" s="6"/>
      <c r="F26" s="6"/>
      <c r="G26" s="29"/>
      <c r="H26" s="21"/>
      <c r="I26" s="8">
        <v>0.08</v>
      </c>
      <c r="J26" s="8">
        <f>J25+I26</f>
        <v>2278.35</v>
      </c>
    </row>
    <row r="27" spans="1:10" ht="12.75">
      <c r="A27" s="20">
        <v>42555</v>
      </c>
      <c r="B27" s="18" t="s">
        <v>73</v>
      </c>
      <c r="C27" s="6"/>
      <c r="D27" s="6"/>
      <c r="E27" s="52" t="s">
        <v>74</v>
      </c>
      <c r="F27" s="6"/>
      <c r="G27" s="29" t="s">
        <v>22</v>
      </c>
      <c r="H27" s="21">
        <v>70</v>
      </c>
      <c r="I27" s="8"/>
      <c r="J27" s="8">
        <f>J26-H27</f>
        <v>2208.35</v>
      </c>
    </row>
    <row r="28" spans="1:10" ht="12.75">
      <c r="A28" s="20">
        <v>42555</v>
      </c>
      <c r="B28" s="18" t="s">
        <v>75</v>
      </c>
      <c r="C28" s="6"/>
      <c r="D28" s="6"/>
      <c r="E28" s="6">
        <v>20</v>
      </c>
      <c r="F28" s="6"/>
      <c r="G28" s="29" t="s">
        <v>23</v>
      </c>
      <c r="H28" s="21">
        <v>132</v>
      </c>
      <c r="I28" s="8"/>
      <c r="J28" s="8">
        <f>J27-H28</f>
        <v>2076.35</v>
      </c>
    </row>
    <row r="29" spans="1:10" ht="12.75">
      <c r="A29" s="20">
        <v>42567</v>
      </c>
      <c r="B29" s="18" t="s">
        <v>76</v>
      </c>
      <c r="C29" s="6"/>
      <c r="D29" s="6"/>
      <c r="E29" s="6">
        <v>21</v>
      </c>
      <c r="F29" s="6"/>
      <c r="G29" s="29" t="s">
        <v>24</v>
      </c>
      <c r="H29" s="21">
        <v>125.65</v>
      </c>
      <c r="I29" s="8"/>
      <c r="J29" s="8">
        <f>J28-H29</f>
        <v>1950.6999999999998</v>
      </c>
    </row>
    <row r="30" spans="1:10" ht="12.75">
      <c r="A30" s="19">
        <v>42569</v>
      </c>
      <c r="B30" s="53" t="s">
        <v>77</v>
      </c>
      <c r="C30" s="9"/>
      <c r="D30" s="9"/>
      <c r="E30" s="54">
        <v>22</v>
      </c>
      <c r="F30" s="9"/>
      <c r="G30" s="30" t="s">
        <v>25</v>
      </c>
      <c r="H30" s="22">
        <v>144.45</v>
      </c>
      <c r="I30" s="10"/>
      <c r="J30" s="10">
        <f>J29-H30</f>
        <v>1806.2499999999998</v>
      </c>
    </row>
    <row r="31" spans="1:10" ht="12.75">
      <c r="A31" s="19">
        <v>42577</v>
      </c>
      <c r="B31" s="53" t="s">
        <v>59</v>
      </c>
      <c r="C31" s="9"/>
      <c r="D31" s="9">
        <v>5</v>
      </c>
      <c r="E31" s="54"/>
      <c r="F31" s="9"/>
      <c r="G31" s="30"/>
      <c r="H31" s="22"/>
      <c r="I31" s="10">
        <v>0.09</v>
      </c>
      <c r="J31" s="10">
        <f>J30+I31</f>
        <v>1806.3399999999997</v>
      </c>
    </row>
    <row r="32" spans="1:10" ht="12.75">
      <c r="A32" s="20">
        <v>42612</v>
      </c>
      <c r="B32" s="18" t="s">
        <v>78</v>
      </c>
      <c r="C32" s="9"/>
      <c r="D32" s="9">
        <v>6</v>
      </c>
      <c r="E32" s="54"/>
      <c r="F32" s="9"/>
      <c r="G32" s="29"/>
      <c r="H32" s="21"/>
      <c r="I32" s="10">
        <v>1550</v>
      </c>
      <c r="J32" s="10">
        <f>J31+I32</f>
        <v>3356.3399999999997</v>
      </c>
    </row>
    <row r="33" spans="1:10" ht="12.75">
      <c r="A33" s="55">
        <v>42613</v>
      </c>
      <c r="B33" s="56" t="s">
        <v>59</v>
      </c>
      <c r="C33" s="9"/>
      <c r="D33" s="9">
        <v>7</v>
      </c>
      <c r="E33" s="54"/>
      <c r="F33" s="9"/>
      <c r="G33" s="29"/>
      <c r="H33" s="21"/>
      <c r="I33" s="10">
        <v>0.09</v>
      </c>
      <c r="J33" s="10">
        <f>J32+I33</f>
        <v>3356.43</v>
      </c>
    </row>
    <row r="34" spans="1:10" ht="12.75">
      <c r="A34" s="28">
        <v>42625</v>
      </c>
      <c r="B34" s="25" t="s">
        <v>11</v>
      </c>
      <c r="C34" s="6"/>
      <c r="D34" s="6"/>
      <c r="E34" s="11">
        <v>23</v>
      </c>
      <c r="F34" s="6"/>
      <c r="G34" s="43" t="s">
        <v>12</v>
      </c>
      <c r="H34" s="44">
        <v>29</v>
      </c>
      <c r="I34" s="8"/>
      <c r="J34" s="8">
        <f>J33-H34</f>
        <v>3327.43</v>
      </c>
    </row>
    <row r="35" spans="1:10" ht="12.75">
      <c r="A35" s="38">
        <v>42629</v>
      </c>
      <c r="B35" s="18" t="s">
        <v>13</v>
      </c>
      <c r="C35" s="6"/>
      <c r="D35" s="6"/>
      <c r="E35" s="11">
        <v>24</v>
      </c>
      <c r="F35" s="6"/>
      <c r="G35" s="30" t="s">
        <v>14</v>
      </c>
      <c r="H35" s="33">
        <v>95.8</v>
      </c>
      <c r="I35" s="8"/>
      <c r="J35" s="8">
        <f>J34-H35</f>
        <v>3231.6299999999997</v>
      </c>
    </row>
    <row r="36" spans="1:10" ht="12.75">
      <c r="A36" s="38">
        <v>42629</v>
      </c>
      <c r="B36" s="18" t="s">
        <v>15</v>
      </c>
      <c r="C36" s="6"/>
      <c r="D36" s="6"/>
      <c r="E36" s="11">
        <v>25</v>
      </c>
      <c r="F36" s="6"/>
      <c r="G36" s="30" t="s">
        <v>16</v>
      </c>
      <c r="H36" s="33">
        <v>144.25</v>
      </c>
      <c r="I36" s="8"/>
      <c r="J36" s="8">
        <f>J35-H36</f>
        <v>3087.3799999999997</v>
      </c>
    </row>
    <row r="37" spans="1:10" ht="12.75">
      <c r="A37" s="38">
        <v>42643</v>
      </c>
      <c r="B37" s="18" t="s">
        <v>59</v>
      </c>
      <c r="C37" s="6"/>
      <c r="D37" s="6">
        <v>8</v>
      </c>
      <c r="E37" s="11"/>
      <c r="F37" s="6"/>
      <c r="G37" s="30"/>
      <c r="H37" s="33"/>
      <c r="I37" s="8">
        <v>0.14</v>
      </c>
      <c r="J37" s="8">
        <f>J36+I37</f>
        <v>3087.5199999999995</v>
      </c>
    </row>
    <row r="38" spans="1:10" ht="12.75">
      <c r="A38" s="49">
        <v>42654</v>
      </c>
      <c r="B38" s="18" t="s">
        <v>79</v>
      </c>
      <c r="C38" s="6"/>
      <c r="D38" s="6"/>
      <c r="E38" s="11">
        <v>26</v>
      </c>
      <c r="F38" s="6"/>
      <c r="G38" s="29" t="s">
        <v>80</v>
      </c>
      <c r="H38" s="21">
        <v>120</v>
      </c>
      <c r="I38" s="8"/>
      <c r="J38" s="8">
        <f>J37-H38</f>
        <v>2967.5199999999995</v>
      </c>
    </row>
    <row r="39" spans="1:10" ht="12.75">
      <c r="A39" s="49">
        <v>42659</v>
      </c>
      <c r="B39" s="18" t="s">
        <v>17</v>
      </c>
      <c r="C39" s="6"/>
      <c r="D39" s="6"/>
      <c r="E39" s="11">
        <v>27</v>
      </c>
      <c r="F39" s="6" t="s">
        <v>81</v>
      </c>
      <c r="G39" s="30" t="s">
        <v>18</v>
      </c>
      <c r="H39" s="22">
        <v>144.25</v>
      </c>
      <c r="I39" s="8"/>
      <c r="J39" s="8">
        <f>J38-H39</f>
        <v>2823.2699999999995</v>
      </c>
    </row>
    <row r="40" spans="1:10" ht="12.75">
      <c r="A40" s="49">
        <v>42661</v>
      </c>
      <c r="B40" s="18" t="s">
        <v>82</v>
      </c>
      <c r="C40" s="6"/>
      <c r="D40" s="6"/>
      <c r="E40" s="11">
        <v>28</v>
      </c>
      <c r="F40" s="6"/>
      <c r="G40" s="29" t="s">
        <v>83</v>
      </c>
      <c r="H40" s="22">
        <v>270</v>
      </c>
      <c r="I40" s="10"/>
      <c r="J40" s="10">
        <f>J39-H40</f>
        <v>2553.2699999999995</v>
      </c>
    </row>
    <row r="41" spans="1:10" ht="12.75">
      <c r="A41" s="47">
        <v>42670</v>
      </c>
      <c r="B41" s="53" t="s">
        <v>82</v>
      </c>
      <c r="C41" s="9"/>
      <c r="D41" s="9"/>
      <c r="E41" s="54">
        <v>29</v>
      </c>
      <c r="F41" s="9"/>
      <c r="G41" s="30" t="s">
        <v>84</v>
      </c>
      <c r="H41" s="22">
        <v>135</v>
      </c>
      <c r="I41" s="10"/>
      <c r="J41" s="10">
        <f>J40-H41</f>
        <v>2418.2699999999995</v>
      </c>
    </row>
    <row r="42" spans="1:10" ht="12.75">
      <c r="A42" s="47">
        <v>42674</v>
      </c>
      <c r="B42" s="53" t="s">
        <v>59</v>
      </c>
      <c r="C42" s="9"/>
      <c r="D42" s="9">
        <v>9</v>
      </c>
      <c r="E42" s="54"/>
      <c r="F42" s="9"/>
      <c r="G42" s="30"/>
      <c r="H42" s="22"/>
      <c r="I42" s="10">
        <v>0.13</v>
      </c>
      <c r="J42" s="10">
        <f>J41+I42</f>
        <v>2418.3999999999996</v>
      </c>
    </row>
    <row r="43" spans="1:10" ht="12.75">
      <c r="A43" s="49">
        <v>42690</v>
      </c>
      <c r="B43" s="18" t="s">
        <v>19</v>
      </c>
      <c r="C43" s="6"/>
      <c r="D43" s="6"/>
      <c r="E43" s="11"/>
      <c r="F43" s="6"/>
      <c r="G43" s="29" t="s">
        <v>20</v>
      </c>
      <c r="H43" s="57">
        <v>144.25</v>
      </c>
      <c r="I43" s="10"/>
      <c r="J43" s="10">
        <f>J42-H43</f>
        <v>2274.1499999999996</v>
      </c>
    </row>
    <row r="44" spans="1:10" ht="12.75">
      <c r="A44" s="49">
        <v>42704</v>
      </c>
      <c r="B44" s="18" t="s">
        <v>59</v>
      </c>
      <c r="C44" s="6"/>
      <c r="D44" s="6">
        <v>10</v>
      </c>
      <c r="E44" s="11"/>
      <c r="F44" s="6"/>
      <c r="G44" s="29"/>
      <c r="H44" s="57"/>
      <c r="I44" s="10">
        <v>0.04</v>
      </c>
      <c r="J44" s="10">
        <f>J43+I44</f>
        <v>2274.1899999999996</v>
      </c>
    </row>
    <row r="45" spans="1:10" ht="12.75">
      <c r="A45" s="38">
        <v>42709</v>
      </c>
      <c r="B45" s="18" t="s">
        <v>85</v>
      </c>
      <c r="C45" s="6"/>
      <c r="D45" s="6"/>
      <c r="E45" s="6"/>
      <c r="F45" s="6"/>
      <c r="G45" s="29" t="s">
        <v>91</v>
      </c>
      <c r="H45" s="59">
        <v>8.94</v>
      </c>
      <c r="I45" s="6"/>
      <c r="J45" s="8">
        <f>J44-H45</f>
        <v>2265.2499999999995</v>
      </c>
    </row>
    <row r="46" spans="1:10" ht="12.75">
      <c r="A46" s="38">
        <v>42709</v>
      </c>
      <c r="B46" s="18" t="s">
        <v>86</v>
      </c>
      <c r="C46" s="6"/>
      <c r="D46" s="6"/>
      <c r="E46" s="6"/>
      <c r="F46" s="6"/>
      <c r="G46" s="29" t="s">
        <v>92</v>
      </c>
      <c r="H46" s="59">
        <v>36</v>
      </c>
      <c r="I46" s="6"/>
      <c r="J46" s="8">
        <f>J45-H46</f>
        <v>2229.2499999999995</v>
      </c>
    </row>
    <row r="47" spans="1:10" ht="12.75">
      <c r="A47" s="20">
        <v>42709</v>
      </c>
      <c r="B47" s="18" t="s">
        <v>87</v>
      </c>
      <c r="C47" s="6"/>
      <c r="D47" s="6"/>
      <c r="E47" s="6"/>
      <c r="F47" s="6"/>
      <c r="G47" s="29" t="s">
        <v>93</v>
      </c>
      <c r="H47" s="21">
        <v>58.63</v>
      </c>
      <c r="I47" s="6"/>
      <c r="J47" s="8">
        <f>J46-H47</f>
        <v>2170.6199999999994</v>
      </c>
    </row>
    <row r="48" spans="1:10" ht="12.75">
      <c r="A48" s="38">
        <v>42709</v>
      </c>
      <c r="B48" s="18" t="s">
        <v>88</v>
      </c>
      <c r="C48" s="6"/>
      <c r="D48" s="6"/>
      <c r="E48" s="6"/>
      <c r="F48" s="6"/>
      <c r="G48" s="29" t="s">
        <v>94</v>
      </c>
      <c r="H48" s="21">
        <v>101.4</v>
      </c>
      <c r="I48" s="6"/>
      <c r="J48" s="8">
        <f>J47-H48</f>
        <v>2069.2199999999993</v>
      </c>
    </row>
    <row r="49" spans="1:10" ht="12.75">
      <c r="A49" s="19">
        <v>42720</v>
      </c>
      <c r="B49" s="18" t="s">
        <v>89</v>
      </c>
      <c r="C49" s="6"/>
      <c r="D49" s="6"/>
      <c r="E49" s="6"/>
      <c r="F49" s="6"/>
      <c r="G49" s="29" t="s">
        <v>95</v>
      </c>
      <c r="H49" s="52">
        <v>167.18</v>
      </c>
      <c r="I49" s="6"/>
      <c r="J49" s="8">
        <f>J48-H49</f>
        <v>1902.0399999999993</v>
      </c>
    </row>
    <row r="50" spans="1:10" ht="12.75">
      <c r="A50" s="19">
        <v>42734</v>
      </c>
      <c r="B50" s="18" t="s">
        <v>59</v>
      </c>
      <c r="C50" s="6"/>
      <c r="D50" s="6">
        <v>11</v>
      </c>
      <c r="E50" s="6"/>
      <c r="F50" s="6"/>
      <c r="G50" s="29"/>
      <c r="H50" s="57"/>
      <c r="I50" s="9">
        <v>0.02</v>
      </c>
      <c r="J50" s="10">
        <f>J49+I50</f>
        <v>1902.0599999999993</v>
      </c>
    </row>
    <row r="51" spans="1:10" ht="13.5" thickBot="1">
      <c r="A51" s="20">
        <v>42751</v>
      </c>
      <c r="B51" s="18" t="s">
        <v>90</v>
      </c>
      <c r="C51" s="6"/>
      <c r="D51" s="6"/>
      <c r="E51" s="6"/>
      <c r="F51" s="6"/>
      <c r="G51" s="29" t="s">
        <v>96</v>
      </c>
      <c r="H51" s="22">
        <v>146.87</v>
      </c>
      <c r="I51" s="9"/>
      <c r="J51" s="10">
        <f>J50-H51</f>
        <v>1755.1899999999991</v>
      </c>
    </row>
    <row r="52" spans="2:10" ht="15.75" thickBot="1">
      <c r="B52" s="14"/>
      <c r="H52" s="37">
        <f>SUM(H2:H51)</f>
        <v>4699.16</v>
      </c>
      <c r="I52" s="37">
        <f>SUM(I3:I51)</f>
        <v>4334.440000000001</v>
      </c>
      <c r="J52" s="37">
        <f>J51</f>
        <v>1755.1899999999991</v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1.421875" style="0" customWidth="1"/>
    <col min="3" max="3" width="20.28125" style="0" customWidth="1"/>
    <col min="4" max="4" width="11.00390625" style="0" customWidth="1"/>
  </cols>
  <sheetData>
    <row r="1" spans="1:4" ht="12.75">
      <c r="A1" s="60" t="s">
        <v>97</v>
      </c>
      <c r="B1" s="61"/>
      <c r="C1" s="61"/>
      <c r="D1" s="61"/>
    </row>
    <row r="2" spans="1:4" ht="13.5" thickBot="1">
      <c r="A2" s="60"/>
      <c r="B2" s="61"/>
      <c r="C2" s="61"/>
      <c r="D2" s="61"/>
    </row>
    <row r="3" spans="1:4" ht="13.5" thickBot="1">
      <c r="A3" s="12" t="s">
        <v>1</v>
      </c>
      <c r="B3" s="62"/>
      <c r="C3" s="61"/>
      <c r="D3" s="61"/>
    </row>
    <row r="4" spans="1:4" ht="12.75">
      <c r="A4" s="50" t="s">
        <v>2</v>
      </c>
      <c r="B4" s="50">
        <v>2119.91</v>
      </c>
      <c r="C4" s="61"/>
      <c r="D4" s="61"/>
    </row>
    <row r="5" spans="1:4" ht="12.75">
      <c r="A5" s="50" t="s">
        <v>3</v>
      </c>
      <c r="B5" s="63">
        <v>4334.44</v>
      </c>
      <c r="C5" s="61"/>
      <c r="D5" s="61"/>
    </row>
    <row r="6" spans="1:4" ht="12.75">
      <c r="A6" s="50" t="s">
        <v>4</v>
      </c>
      <c r="B6" s="50">
        <v>4699.16</v>
      </c>
      <c r="C6" s="61"/>
      <c r="D6" s="61"/>
    </row>
    <row r="7" spans="1:4" ht="12.75">
      <c r="A7" s="3" t="s">
        <v>5</v>
      </c>
      <c r="B7" s="15">
        <f>B4+B5-B6</f>
        <v>1755.1899999999996</v>
      </c>
      <c r="C7" s="61"/>
      <c r="D7" s="61"/>
    </row>
    <row r="8" spans="1:4" ht="13.5" thickBot="1">
      <c r="A8" s="61"/>
      <c r="B8" s="61"/>
      <c r="C8" s="61"/>
      <c r="D8" s="61"/>
    </row>
    <row r="9" spans="1:4" ht="13.5" thickBot="1">
      <c r="A9" s="13" t="s">
        <v>6</v>
      </c>
      <c r="B9" s="64"/>
      <c r="C9" s="61"/>
      <c r="D9" s="61"/>
    </row>
    <row r="10" spans="1:4" ht="12.75">
      <c r="A10" s="65" t="s">
        <v>7</v>
      </c>
      <c r="B10" s="66">
        <v>5</v>
      </c>
      <c r="C10" s="32" t="s">
        <v>98</v>
      </c>
      <c r="D10" s="61"/>
    </row>
    <row r="11" spans="1:4" ht="12.75">
      <c r="A11" s="50" t="s">
        <v>8</v>
      </c>
      <c r="B11" s="50">
        <v>1953.06</v>
      </c>
      <c r="C11" s="32" t="s">
        <v>99</v>
      </c>
      <c r="D11" s="67"/>
    </row>
    <row r="12" spans="1:4" ht="12.75">
      <c r="A12" s="50"/>
      <c r="B12" s="63"/>
      <c r="C12" s="32"/>
      <c r="D12" s="61"/>
    </row>
    <row r="13" spans="1:4" ht="12.75">
      <c r="A13" s="50" t="s">
        <v>21</v>
      </c>
      <c r="B13" s="63"/>
      <c r="C13" s="32"/>
      <c r="D13" s="61"/>
    </row>
    <row r="14" spans="1:4" ht="12.75">
      <c r="A14" s="68" t="s">
        <v>92</v>
      </c>
      <c r="B14" s="63">
        <v>36</v>
      </c>
      <c r="C14" s="32"/>
      <c r="D14" s="61"/>
    </row>
    <row r="15" spans="1:4" ht="13.5" thickBot="1">
      <c r="A15" s="69" t="s">
        <v>96</v>
      </c>
      <c r="B15" s="63">
        <v>146.87</v>
      </c>
      <c r="C15" s="32"/>
      <c r="D15" s="61"/>
    </row>
    <row r="16" spans="1:4" ht="13.5" thickBot="1">
      <c r="A16" s="45" t="s">
        <v>100</v>
      </c>
      <c r="B16" s="70">
        <f>B10+B11-SUM(B14:B15)</f>
        <v>1775.19</v>
      </c>
      <c r="C16" s="61"/>
      <c r="D16" s="61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15" zoomScaleNormal="115" zoomScalePageLayoutView="0" workbookViewId="0" topLeftCell="A1">
      <selection activeCell="B18" sqref="B18"/>
    </sheetView>
  </sheetViews>
  <sheetFormatPr defaultColWidth="9.140625" defaultRowHeight="12.75"/>
  <cols>
    <col min="1" max="1" width="10.8515625" style="0" customWidth="1"/>
    <col min="2" max="2" width="42.00390625" style="0" customWidth="1"/>
  </cols>
  <sheetData>
    <row r="1" ht="12.75">
      <c r="A1" s="23" t="s">
        <v>101</v>
      </c>
    </row>
    <row r="3" spans="1:4" ht="12.75">
      <c r="A3" s="1" t="s">
        <v>102</v>
      </c>
      <c r="B3" s="24"/>
      <c r="C3" s="40"/>
      <c r="D3" s="40"/>
    </row>
    <row r="4" spans="3:4" ht="12.75">
      <c r="C4" s="41"/>
      <c r="D4" s="42"/>
    </row>
    <row r="5" spans="1:4" ht="13.5" thickBot="1">
      <c r="A5" s="23" t="s">
        <v>103</v>
      </c>
      <c r="C5" s="71"/>
      <c r="D5" s="72"/>
    </row>
    <row r="6" spans="1:4" ht="13.5" thickBot="1">
      <c r="A6" s="2" t="s">
        <v>0</v>
      </c>
      <c r="B6" s="73" t="s">
        <v>104</v>
      </c>
      <c r="C6" s="73" t="s">
        <v>105</v>
      </c>
      <c r="D6" s="73" t="s">
        <v>106</v>
      </c>
    </row>
    <row r="7" spans="1:4" ht="12.75">
      <c r="A7" s="25"/>
      <c r="B7" s="25"/>
      <c r="C7" s="25"/>
      <c r="D7" s="26" t="s">
        <v>9</v>
      </c>
    </row>
    <row r="8" spans="1:4" ht="12.75">
      <c r="A8" s="38">
        <v>42765</v>
      </c>
      <c r="B8" s="58" t="s">
        <v>107</v>
      </c>
      <c r="C8" s="76" t="s">
        <v>108</v>
      </c>
      <c r="D8" s="59">
        <v>29</v>
      </c>
    </row>
    <row r="9" spans="1:4" ht="12.75">
      <c r="A9" s="38">
        <v>42765</v>
      </c>
      <c r="B9" s="58" t="s">
        <v>116</v>
      </c>
      <c r="C9" s="76" t="s">
        <v>110</v>
      </c>
      <c r="D9" s="59">
        <v>8.39</v>
      </c>
    </row>
    <row r="10" spans="1:4" ht="12.75">
      <c r="A10" s="38">
        <v>42782</v>
      </c>
      <c r="B10" s="18" t="s">
        <v>109</v>
      </c>
      <c r="C10" s="30" t="s">
        <v>110</v>
      </c>
      <c r="D10" s="33">
        <v>32.6</v>
      </c>
    </row>
    <row r="11" spans="1:4" ht="12.75">
      <c r="A11" s="38">
        <v>42782</v>
      </c>
      <c r="B11" s="18" t="s">
        <v>111</v>
      </c>
      <c r="C11" s="29" t="s">
        <v>112</v>
      </c>
      <c r="D11" s="59">
        <v>146.77</v>
      </c>
    </row>
    <row r="12" spans="1:4" ht="13.5" thickBot="1">
      <c r="A12" s="38">
        <v>42810</v>
      </c>
      <c r="B12" s="18" t="s">
        <v>113</v>
      </c>
      <c r="C12" s="30" t="s">
        <v>114</v>
      </c>
      <c r="D12" s="33">
        <v>146.82</v>
      </c>
    </row>
    <row r="13" spans="1:4" ht="13.5" thickBot="1">
      <c r="A13" s="27"/>
      <c r="B13" s="14"/>
      <c r="C13" s="74" t="s">
        <v>115</v>
      </c>
      <c r="D13" s="75">
        <f>SUM(D8:D12)</f>
        <v>363.58000000000004</v>
      </c>
    </row>
    <row r="32" ht="12.75">
      <c r="A32" s="3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Chorley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Lucy Nixon</cp:lastModifiedBy>
  <cp:lastPrinted>2017-01-29T21:32:45Z</cp:lastPrinted>
  <dcterms:created xsi:type="dcterms:W3CDTF">2014-07-06T13:30:06Z</dcterms:created>
  <dcterms:modified xsi:type="dcterms:W3CDTF">2017-07-04T10:00:20Z</dcterms:modified>
  <cp:category/>
  <cp:version/>
  <cp:contentType/>
  <cp:contentStatus/>
</cp:coreProperties>
</file>