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995" windowHeight="8730" activeTab="1"/>
  </bookViews>
  <sheets>
    <sheet name="Cash Book 15 16" sheetId="1" r:id="rId1"/>
    <sheet name="Bank Reconciliation" sheetId="2" r:id="rId2"/>
    <sheet name="Cheques for agreement" sheetId="3" r:id="rId3"/>
  </sheets>
  <definedNames/>
  <calcPr fullCalcOnLoad="1"/>
</workbook>
</file>

<file path=xl/sharedStrings.xml><?xml version="1.0" encoding="utf-8"?>
<sst xmlns="http://schemas.openxmlformats.org/spreadsheetml/2006/main" count="154" uniqueCount="142">
  <si>
    <t>Date</t>
  </si>
  <si>
    <t>Details</t>
  </si>
  <si>
    <t>VAT</t>
  </si>
  <si>
    <t>Receipt No:</t>
  </si>
  <si>
    <t>Invoice No:</t>
  </si>
  <si>
    <t>Min. No:</t>
  </si>
  <si>
    <t>Cheque No:</t>
  </si>
  <si>
    <t>Payment</t>
  </si>
  <si>
    <t>Receipt</t>
  </si>
  <si>
    <t>Balance</t>
  </si>
  <si>
    <t>Precept 1st Installment</t>
  </si>
  <si>
    <t>JDH Business Services Ltd</t>
  </si>
  <si>
    <t>Cash Book</t>
  </si>
  <si>
    <t>Balance b/f current</t>
  </si>
  <si>
    <t>Add Receipts</t>
  </si>
  <si>
    <t>Less Payments</t>
  </si>
  <si>
    <t>Balance c/f</t>
  </si>
  <si>
    <t>Bank Reconciliation</t>
  </si>
  <si>
    <t>Current a/c</t>
  </si>
  <si>
    <t>Deposit a/c</t>
  </si>
  <si>
    <t>Balance B/F</t>
  </si>
  <si>
    <t>Broker Network Ltd</t>
  </si>
  <si>
    <t>CCA Subs</t>
  </si>
  <si>
    <t>E Nolan refund for Community Pride Comp</t>
  </si>
  <si>
    <t>000568</t>
  </si>
  <si>
    <t>000569</t>
  </si>
  <si>
    <t>Mr J Percival Village Planting</t>
  </si>
  <si>
    <t>000570</t>
  </si>
  <si>
    <t>Marton Parochial Church Council</t>
  </si>
  <si>
    <t>000571</t>
  </si>
  <si>
    <t>000572</t>
  </si>
  <si>
    <t>Mr D Schwender for OCSI Report</t>
  </si>
  <si>
    <t>000573</t>
  </si>
  <si>
    <t>Mr D McGowan for Deep Water Signs</t>
  </si>
  <si>
    <t>000574</t>
  </si>
  <si>
    <t>C Clowes Salary and Allowance 15/16 M2 minus £25.60 overpayment for M1</t>
  </si>
  <si>
    <t>000575</t>
  </si>
  <si>
    <t>C Clowes Salary and Allowance 15/16 M3</t>
  </si>
  <si>
    <t>000576</t>
  </si>
  <si>
    <t>HMRC Paye for Clerks Salary M1 and M2</t>
  </si>
  <si>
    <t>000577</t>
  </si>
  <si>
    <t>VAT Repayment 1.3.13-31.3.15</t>
  </si>
  <si>
    <t>Description</t>
  </si>
  <si>
    <t>Chq. No.</t>
  </si>
  <si>
    <t xml:space="preserve">Amount </t>
  </si>
  <si>
    <t>£</t>
  </si>
  <si>
    <t>HMRC Paye for Clerks Salary M3</t>
  </si>
  <si>
    <t>000579</t>
  </si>
  <si>
    <t>000580</t>
  </si>
  <si>
    <t>000581</t>
  </si>
  <si>
    <t>000582</t>
  </si>
  <si>
    <t>000583</t>
  </si>
  <si>
    <t>C Clowes Salary and Allowance 15/16 M4</t>
  </si>
  <si>
    <t>000584</t>
  </si>
  <si>
    <t>HMRC Paye for Clerks Salary M4</t>
  </si>
  <si>
    <t>000585</t>
  </si>
  <si>
    <t>C Clowes Salary and Allowance 15/16 M5</t>
  </si>
  <si>
    <t>000586</t>
  </si>
  <si>
    <t>Total:</t>
  </si>
  <si>
    <t>000587</t>
  </si>
  <si>
    <t>C Clowes Salary and Allowance 15/16 M1</t>
  </si>
  <si>
    <t>000564</t>
  </si>
  <si>
    <t>Bank Interest</t>
  </si>
  <si>
    <t>N P Curtis - Progress 10 Design Ltd</t>
  </si>
  <si>
    <t>ChALC Subs 15/16</t>
  </si>
  <si>
    <t>D Malley PAYE Payroll 1st half</t>
  </si>
  <si>
    <t>N P Curtis - Neighbourhood Plan</t>
  </si>
  <si>
    <t>Precept 2nd Installment</t>
  </si>
  <si>
    <t>HMRC Paye for Clerks Salary M5</t>
  </si>
  <si>
    <t>C Clowes Salary and Allowance 15/16 M6</t>
  </si>
  <si>
    <t>HMRC Paye for Clerks Salary M6</t>
  </si>
  <si>
    <t>C Clowes Salary and Allowance 15/16 M7</t>
  </si>
  <si>
    <t>HMRC Paye for Clerks Salary M7</t>
  </si>
  <si>
    <t>HMRC Paye for Clerks Salary M8</t>
  </si>
  <si>
    <t>D Malley - 2nd Half Payroll Services</t>
  </si>
  <si>
    <t>D McGowan - Neighbourhood Plan Expenses</t>
  </si>
  <si>
    <t>D Schwendener - Neighbourhood Plan Expenses</t>
  </si>
  <si>
    <t>L Nixon - Neighbourhood Plan Expenses</t>
  </si>
  <si>
    <t>S Webborn - Neighbourhood Plan Expenses</t>
  </si>
  <si>
    <t>C Clowes Salary and Allowance 15/16 M9</t>
  </si>
  <si>
    <t>HMRC Paye for Clerks Salary M9</t>
  </si>
  <si>
    <t>C Clowes Salary and Allowance 15/16 M10</t>
  </si>
  <si>
    <t>HMRC Paye for Clerks Salary M10</t>
  </si>
  <si>
    <t>000588</t>
  </si>
  <si>
    <t>000589</t>
  </si>
  <si>
    <t>000590</t>
  </si>
  <si>
    <t>000595</t>
  </si>
  <si>
    <t>000591</t>
  </si>
  <si>
    <t>000592</t>
  </si>
  <si>
    <t>Groundwork UK Neighbourhood Plan Grant</t>
  </si>
  <si>
    <t>CCA - Neighbourhood Plan</t>
  </si>
  <si>
    <t>000596</t>
  </si>
  <si>
    <t>CEC  - Neighbourhood Plan Grant</t>
  </si>
  <si>
    <t>000597</t>
  </si>
  <si>
    <t>Housing Vision Ltd Neighbourhood Plan</t>
  </si>
  <si>
    <t>000598</t>
  </si>
  <si>
    <t>Escape Urbanists Neighbourhood Plan</t>
  </si>
  <si>
    <t>000599</t>
  </si>
  <si>
    <t>000594</t>
  </si>
  <si>
    <t>E Nolan Lights for Christmas Tree</t>
  </si>
  <si>
    <t>000600</t>
  </si>
  <si>
    <t>D Schwendener - Christmas Tree Lights</t>
  </si>
  <si>
    <t>000601</t>
  </si>
  <si>
    <t>000602</t>
  </si>
  <si>
    <t>000603</t>
  </si>
  <si>
    <t>000604</t>
  </si>
  <si>
    <t>000605</t>
  </si>
  <si>
    <t>000606</t>
  </si>
  <si>
    <t>Clerks Expenses Dec 2015</t>
  </si>
  <si>
    <t>000607</t>
  </si>
  <si>
    <t>E Nolan - Batteries for Cmas Tree Lights</t>
  </si>
  <si>
    <t>000608</t>
  </si>
  <si>
    <t>000609</t>
  </si>
  <si>
    <t>000610</t>
  </si>
  <si>
    <t>Attachment 1. Minute Ref.16/16b</t>
  </si>
  <si>
    <t>Marton Parish Council Cheques for approval 01/02/16</t>
  </si>
  <si>
    <t>D Schwender</t>
  </si>
  <si>
    <t>000451</t>
  </si>
  <si>
    <t>The Davenport Arms (village meeting)</t>
  </si>
  <si>
    <t>000454</t>
  </si>
  <si>
    <t>CPRE Subs 16/17</t>
  </si>
  <si>
    <t>000455</t>
  </si>
  <si>
    <t>C Clowes Salary and Allowance 15/16 M11</t>
  </si>
  <si>
    <t>000456</t>
  </si>
  <si>
    <t>HMRC Paye for Clerks Salary M11</t>
  </si>
  <si>
    <t>000457</t>
  </si>
  <si>
    <t>C Clowes Salary and Allowance 15/16 M12</t>
  </si>
  <si>
    <t>000458</t>
  </si>
  <si>
    <t>000459</t>
  </si>
  <si>
    <t>Marton Parish Council Cash Book 2015/16 Meeting of 1st February 2016</t>
  </si>
  <si>
    <t>C Clowes Salary and Allowance 15/16 M8</t>
  </si>
  <si>
    <t>000593</t>
  </si>
  <si>
    <t>000452</t>
  </si>
  <si>
    <t>000453</t>
  </si>
  <si>
    <t>Cash Book and Bank Reconciliation 15/16 Meeting on 1st February 2016</t>
  </si>
  <si>
    <t>Balance @ 30/12/15</t>
  </si>
  <si>
    <t>Balance @ 31/12/15</t>
  </si>
  <si>
    <t>Less unpresented chq:000610</t>
  </si>
  <si>
    <t>25.80</t>
  </si>
  <si>
    <t>Less unpresented chq:000452</t>
  </si>
  <si>
    <t>Less unpresented chq:000453</t>
  </si>
  <si>
    <t>Balance @ 31/01/16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</si>
</sst>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4" fontId="2" fillId="0" borderId="11" xfId="0" applyNumberFormat="1" applyFon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2" fontId="0" fillId="0" borderId="12" xfId="0" applyNumberFormat="1" applyBorder="1" applyAlignment="1">
      <alignment horizontal="right"/>
    </xf>
    <xf numFmtId="0" fontId="0" fillId="0" borderId="12" xfId="0" applyFont="1" applyFill="1" applyBorder="1" applyAlignment="1">
      <alignment wrapText="1"/>
    </xf>
    <xf numFmtId="2" fontId="0" fillId="0" borderId="13" xfId="0" applyNumberForma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14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left"/>
    </xf>
    <xf numFmtId="14" fontId="0" fillId="0" borderId="11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0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4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7" xfId="0" applyBorder="1" applyAlignment="1">
      <alignment horizontal="right"/>
    </xf>
    <xf numFmtId="49" fontId="0" fillId="0" borderId="12" xfId="0" applyNumberFormat="1" applyFont="1" applyBorder="1" applyAlignment="1">
      <alignment/>
    </xf>
    <xf numFmtId="49" fontId="0" fillId="0" borderId="13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2" fontId="0" fillId="0" borderId="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35" sqref="L35"/>
    </sheetView>
  </sheetViews>
  <sheetFormatPr defaultColWidth="9.140625" defaultRowHeight="12.75"/>
  <cols>
    <col min="1" max="1" width="9.8515625" style="0" customWidth="1"/>
    <col min="2" max="2" width="38.57421875" style="0" customWidth="1"/>
    <col min="4" max="4" width="11.140625" style="0" customWidth="1"/>
    <col min="5" max="5" width="11.00390625" style="0" customWidth="1"/>
    <col min="7" max="7" width="11.57421875" style="0" customWidth="1"/>
  </cols>
  <sheetData>
    <row r="1" ht="12.75">
      <c r="A1" s="1" t="s">
        <v>129</v>
      </c>
    </row>
    <row r="2" ht="13.5" thickBot="1"/>
    <row r="3" spans="1:10" ht="13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2.75">
      <c r="A4" s="28">
        <v>42095</v>
      </c>
      <c r="B4" s="3" t="s">
        <v>20</v>
      </c>
      <c r="C4" s="4"/>
      <c r="D4" s="4"/>
      <c r="E4" s="4"/>
      <c r="F4" s="4"/>
      <c r="G4" s="4"/>
      <c r="H4" s="5"/>
      <c r="I4" s="5"/>
      <c r="J4" s="21">
        <v>2079.78</v>
      </c>
    </row>
    <row r="5" spans="1:10" ht="12.75">
      <c r="A5" s="29">
        <v>42096</v>
      </c>
      <c r="B5" s="9" t="s">
        <v>10</v>
      </c>
      <c r="C5" s="9"/>
      <c r="D5" s="9">
        <v>1</v>
      </c>
      <c r="E5" s="9"/>
      <c r="F5" s="9"/>
      <c r="G5" s="22"/>
      <c r="H5" s="10"/>
      <c r="I5" s="10">
        <v>1690</v>
      </c>
      <c r="J5" s="10">
        <f>J4+I5</f>
        <v>3769.78</v>
      </c>
    </row>
    <row r="6" spans="1:10" ht="12.75">
      <c r="A6" s="30">
        <v>41733</v>
      </c>
      <c r="B6" s="6" t="s">
        <v>23</v>
      </c>
      <c r="C6" s="6"/>
      <c r="D6" s="6"/>
      <c r="E6" s="6">
        <v>1</v>
      </c>
      <c r="F6" s="6"/>
      <c r="G6" s="7" t="s">
        <v>24</v>
      </c>
      <c r="H6" s="8">
        <v>25</v>
      </c>
      <c r="I6" s="8"/>
      <c r="J6" s="8">
        <f aca="true" t="shared" si="0" ref="J6:J13">J5-H6</f>
        <v>3744.78</v>
      </c>
    </row>
    <row r="7" spans="1:10" ht="12.75">
      <c r="A7" s="29">
        <v>42110</v>
      </c>
      <c r="B7" s="26" t="s">
        <v>60</v>
      </c>
      <c r="C7" s="9"/>
      <c r="D7" s="9"/>
      <c r="E7" s="9">
        <v>2</v>
      </c>
      <c r="F7" s="9"/>
      <c r="G7" s="22" t="s">
        <v>61</v>
      </c>
      <c r="H7" s="10">
        <v>176.25</v>
      </c>
      <c r="I7" s="10"/>
      <c r="J7" s="10">
        <f>J6-H7</f>
        <v>3568.53</v>
      </c>
    </row>
    <row r="8" spans="1:10" ht="12.75">
      <c r="A8" s="29">
        <v>42119</v>
      </c>
      <c r="B8" s="9" t="s">
        <v>22</v>
      </c>
      <c r="C8" s="9"/>
      <c r="D8" s="9"/>
      <c r="E8" s="9">
        <v>3</v>
      </c>
      <c r="F8" s="9"/>
      <c r="G8" s="22" t="s">
        <v>25</v>
      </c>
      <c r="H8" s="10">
        <v>20</v>
      </c>
      <c r="I8" s="10"/>
      <c r="J8" s="10">
        <f>J7-H8</f>
        <v>3548.53</v>
      </c>
    </row>
    <row r="9" spans="1:10" ht="12.75">
      <c r="A9" s="29">
        <v>42124</v>
      </c>
      <c r="B9" s="9" t="s">
        <v>62</v>
      </c>
      <c r="C9" s="9"/>
      <c r="D9" s="9"/>
      <c r="E9" s="9"/>
      <c r="F9" s="9"/>
      <c r="G9" s="22"/>
      <c r="H9" s="10"/>
      <c r="I9" s="10">
        <v>0.13</v>
      </c>
      <c r="J9" s="10">
        <f>J8+I9</f>
        <v>3548.6600000000003</v>
      </c>
    </row>
    <row r="10" spans="1:10" ht="12.75">
      <c r="A10" s="30">
        <v>42135</v>
      </c>
      <c r="B10" s="26" t="s">
        <v>26</v>
      </c>
      <c r="C10" s="8"/>
      <c r="D10" s="6"/>
      <c r="E10" s="6">
        <v>4</v>
      </c>
      <c r="F10" s="24"/>
      <c r="G10" s="7" t="s">
        <v>27</v>
      </c>
      <c r="H10" s="31">
        <v>106.52</v>
      </c>
      <c r="I10" s="6"/>
      <c r="J10" s="8">
        <f>J9-H10</f>
        <v>3442.1400000000003</v>
      </c>
    </row>
    <row r="11" spans="1:10" ht="12.75">
      <c r="A11" s="30">
        <v>42135</v>
      </c>
      <c r="B11" s="26" t="s">
        <v>28</v>
      </c>
      <c r="C11" s="8"/>
      <c r="D11" s="6"/>
      <c r="E11" s="6">
        <v>5</v>
      </c>
      <c r="F11" s="24"/>
      <c r="G11" s="7" t="s">
        <v>29</v>
      </c>
      <c r="H11" s="31">
        <v>100</v>
      </c>
      <c r="I11" s="8"/>
      <c r="J11" s="8">
        <f t="shared" si="0"/>
        <v>3342.1400000000003</v>
      </c>
    </row>
    <row r="12" spans="1:10" ht="12.75">
      <c r="A12" s="30">
        <v>42135</v>
      </c>
      <c r="B12" s="26" t="s">
        <v>21</v>
      </c>
      <c r="C12" s="8"/>
      <c r="D12" s="6"/>
      <c r="E12" s="6">
        <v>6</v>
      </c>
      <c r="F12" s="24"/>
      <c r="G12" s="7" t="s">
        <v>30</v>
      </c>
      <c r="H12" s="31">
        <v>323.2</v>
      </c>
      <c r="I12" s="8"/>
      <c r="J12" s="8">
        <f t="shared" si="0"/>
        <v>3018.9400000000005</v>
      </c>
    </row>
    <row r="13" spans="1:10" ht="12.75">
      <c r="A13" s="30">
        <v>42135</v>
      </c>
      <c r="B13" s="26" t="s">
        <v>31</v>
      </c>
      <c r="C13" s="8"/>
      <c r="D13" s="11"/>
      <c r="E13" s="6">
        <v>7</v>
      </c>
      <c r="F13" s="24"/>
      <c r="G13" s="7" t="s">
        <v>32</v>
      </c>
      <c r="H13" s="31">
        <v>50</v>
      </c>
      <c r="I13" s="8"/>
      <c r="J13" s="8">
        <f t="shared" si="0"/>
        <v>2968.9400000000005</v>
      </c>
    </row>
    <row r="14" spans="1:10" ht="12.75">
      <c r="A14" s="30">
        <v>42135</v>
      </c>
      <c r="B14" s="26" t="s">
        <v>33</v>
      </c>
      <c r="C14" s="8"/>
      <c r="D14" s="11"/>
      <c r="E14" s="6">
        <v>8</v>
      </c>
      <c r="F14" s="24"/>
      <c r="G14" s="7" t="s">
        <v>34</v>
      </c>
      <c r="H14" s="31">
        <v>22.14</v>
      </c>
      <c r="I14" s="8"/>
      <c r="J14" s="8">
        <f>J13-H14</f>
        <v>2946.8000000000006</v>
      </c>
    </row>
    <row r="15" spans="1:10" ht="25.5">
      <c r="A15" s="30">
        <v>42140</v>
      </c>
      <c r="B15" s="32" t="s">
        <v>35</v>
      </c>
      <c r="C15" s="8"/>
      <c r="D15" s="11"/>
      <c r="E15" s="6">
        <v>9</v>
      </c>
      <c r="F15" s="24"/>
      <c r="G15" s="7" t="s">
        <v>36</v>
      </c>
      <c r="H15" s="31">
        <v>124.85</v>
      </c>
      <c r="I15" s="8"/>
      <c r="J15" s="8">
        <f>J14-H15</f>
        <v>2821.9500000000007</v>
      </c>
    </row>
    <row r="16" spans="1:10" ht="12.75">
      <c r="A16" s="29">
        <v>42140</v>
      </c>
      <c r="B16" s="27" t="s">
        <v>39</v>
      </c>
      <c r="C16" s="10"/>
      <c r="D16" s="19"/>
      <c r="E16" s="9">
        <v>10</v>
      </c>
      <c r="F16" s="23"/>
      <c r="G16" s="22" t="s">
        <v>40</v>
      </c>
      <c r="H16" s="33">
        <v>51.4</v>
      </c>
      <c r="I16" s="8"/>
      <c r="J16" s="8">
        <f>J15-H16</f>
        <v>2770.5500000000006</v>
      </c>
    </row>
    <row r="17" spans="1:10" ht="12.75">
      <c r="A17" s="29">
        <v>42153</v>
      </c>
      <c r="B17" s="27" t="s">
        <v>62</v>
      </c>
      <c r="C17" s="10"/>
      <c r="D17" s="19"/>
      <c r="E17" s="9"/>
      <c r="F17" s="23"/>
      <c r="G17" s="22"/>
      <c r="H17" s="33"/>
      <c r="I17" s="8">
        <v>0.14</v>
      </c>
      <c r="J17" s="8">
        <f>J16+I17</f>
        <v>2770.6900000000005</v>
      </c>
    </row>
    <row r="18" spans="1:10" ht="12.75">
      <c r="A18" s="30">
        <v>42157</v>
      </c>
      <c r="B18" s="26" t="s">
        <v>41</v>
      </c>
      <c r="C18" s="8"/>
      <c r="D18" s="11">
        <v>2</v>
      </c>
      <c r="E18" s="6"/>
      <c r="F18" s="24"/>
      <c r="G18" s="7"/>
      <c r="H18" s="33"/>
      <c r="I18" s="14">
        <v>52.1</v>
      </c>
      <c r="J18" s="8">
        <f>J17+I18</f>
        <v>2822.7900000000004</v>
      </c>
    </row>
    <row r="19" spans="1:10" ht="12.75">
      <c r="A19" s="30">
        <v>42171</v>
      </c>
      <c r="B19" s="26" t="s">
        <v>37</v>
      </c>
      <c r="C19" s="8"/>
      <c r="D19" s="6"/>
      <c r="E19" s="6">
        <v>11</v>
      </c>
      <c r="F19" s="24"/>
      <c r="G19" s="7" t="s">
        <v>38</v>
      </c>
      <c r="H19" s="31">
        <v>150.45</v>
      </c>
      <c r="I19" s="8"/>
      <c r="J19" s="8">
        <f>J18-H19</f>
        <v>2672.3400000000006</v>
      </c>
    </row>
    <row r="20" spans="1:10" ht="12.75">
      <c r="A20" s="30">
        <v>42185</v>
      </c>
      <c r="B20" s="26" t="s">
        <v>62</v>
      </c>
      <c r="C20" s="8"/>
      <c r="D20" s="6"/>
      <c r="E20" s="6"/>
      <c r="F20" s="24"/>
      <c r="G20" s="7"/>
      <c r="H20" s="31"/>
      <c r="I20" s="8">
        <v>0.13</v>
      </c>
      <c r="J20" s="8">
        <f>J19+I20</f>
        <v>2672.4700000000007</v>
      </c>
    </row>
    <row r="21" spans="1:10" ht="12.75">
      <c r="A21" s="30">
        <v>42198</v>
      </c>
      <c r="B21" s="26" t="s">
        <v>46</v>
      </c>
      <c r="C21" s="8"/>
      <c r="D21" s="11"/>
      <c r="E21" s="11">
        <v>12</v>
      </c>
      <c r="F21" s="24"/>
      <c r="G21" s="7" t="s">
        <v>47</v>
      </c>
      <c r="H21" s="31">
        <v>25.8</v>
      </c>
      <c r="I21" s="8"/>
      <c r="J21" s="8">
        <f aca="true" t="shared" si="1" ref="J21:J28">J20-H21</f>
        <v>2646.6700000000005</v>
      </c>
    </row>
    <row r="22" spans="1:10" ht="12.75">
      <c r="A22" s="30">
        <v>42198</v>
      </c>
      <c r="B22" s="26" t="s">
        <v>63</v>
      </c>
      <c r="C22" s="8"/>
      <c r="D22" s="11"/>
      <c r="E22" s="11">
        <v>13</v>
      </c>
      <c r="F22" s="24"/>
      <c r="G22" s="7" t="s">
        <v>48</v>
      </c>
      <c r="H22" s="31">
        <v>300</v>
      </c>
      <c r="I22" s="8"/>
      <c r="J22" s="8">
        <f t="shared" si="1"/>
        <v>2346.6700000000005</v>
      </c>
    </row>
    <row r="23" spans="1:10" ht="12.75">
      <c r="A23" s="30">
        <v>42198</v>
      </c>
      <c r="B23" s="26" t="s">
        <v>64</v>
      </c>
      <c r="C23" s="8"/>
      <c r="D23" s="11"/>
      <c r="E23" s="11">
        <v>14</v>
      </c>
      <c r="F23" s="24"/>
      <c r="G23" s="7" t="s">
        <v>49</v>
      </c>
      <c r="H23" s="31">
        <v>61.44</v>
      </c>
      <c r="I23" s="8"/>
      <c r="J23" s="8">
        <f t="shared" si="1"/>
        <v>2285.2300000000005</v>
      </c>
    </row>
    <row r="24" spans="1:10" ht="12.75">
      <c r="A24" s="30">
        <v>42198</v>
      </c>
      <c r="B24" s="26" t="s">
        <v>11</v>
      </c>
      <c r="C24" s="8"/>
      <c r="D24" s="11"/>
      <c r="E24" s="11">
        <v>15</v>
      </c>
      <c r="F24" s="24"/>
      <c r="G24" s="7" t="s">
        <v>50</v>
      </c>
      <c r="H24" s="31">
        <v>117.6</v>
      </c>
      <c r="I24" s="8"/>
      <c r="J24" s="8">
        <f t="shared" si="1"/>
        <v>2167.6300000000006</v>
      </c>
    </row>
    <row r="25" spans="1:10" ht="12.75">
      <c r="A25" s="30">
        <v>42198</v>
      </c>
      <c r="B25" s="26" t="s">
        <v>65</v>
      </c>
      <c r="C25" s="8"/>
      <c r="D25" s="11"/>
      <c r="E25" s="11">
        <v>16</v>
      </c>
      <c r="F25" s="24"/>
      <c r="G25" s="7" t="s">
        <v>51</v>
      </c>
      <c r="H25" s="31">
        <v>24</v>
      </c>
      <c r="I25" s="8"/>
      <c r="J25" s="8">
        <f t="shared" si="1"/>
        <v>2143.6300000000006</v>
      </c>
    </row>
    <row r="26" spans="1:10" ht="12.75">
      <c r="A26" s="30">
        <v>42198</v>
      </c>
      <c r="B26" s="26" t="s">
        <v>66</v>
      </c>
      <c r="C26" s="8"/>
      <c r="D26" s="11"/>
      <c r="E26" s="11">
        <v>17</v>
      </c>
      <c r="F26" s="24"/>
      <c r="G26" s="7" t="s">
        <v>59</v>
      </c>
      <c r="H26" s="31">
        <v>1290</v>
      </c>
      <c r="I26" s="8"/>
      <c r="J26" s="8">
        <f t="shared" si="1"/>
        <v>853.6300000000006</v>
      </c>
    </row>
    <row r="27" spans="1:10" ht="12.75">
      <c r="A27" s="30">
        <v>42201</v>
      </c>
      <c r="B27" s="26" t="s">
        <v>52</v>
      </c>
      <c r="C27" s="8"/>
      <c r="D27" s="11"/>
      <c r="E27" s="11">
        <v>18</v>
      </c>
      <c r="F27" s="24"/>
      <c r="G27" s="7" t="s">
        <v>53</v>
      </c>
      <c r="H27" s="31">
        <v>150.45</v>
      </c>
      <c r="I27" s="8"/>
      <c r="J27" s="8">
        <f t="shared" si="1"/>
        <v>703.1800000000005</v>
      </c>
    </row>
    <row r="28" spans="1:10" ht="12.75">
      <c r="A28" s="30">
        <v>42201</v>
      </c>
      <c r="B28" s="26" t="s">
        <v>54</v>
      </c>
      <c r="C28" s="8"/>
      <c r="D28" s="11"/>
      <c r="E28" s="11">
        <v>19</v>
      </c>
      <c r="F28" s="24"/>
      <c r="G28" s="7" t="s">
        <v>55</v>
      </c>
      <c r="H28" s="31">
        <v>25.8</v>
      </c>
      <c r="I28" s="8"/>
      <c r="J28" s="8">
        <f t="shared" si="1"/>
        <v>677.3800000000006</v>
      </c>
    </row>
    <row r="29" spans="1:10" ht="12.75">
      <c r="A29" s="30">
        <v>42216</v>
      </c>
      <c r="B29" s="26" t="s">
        <v>62</v>
      </c>
      <c r="C29" s="8"/>
      <c r="D29" s="11">
        <v>3</v>
      </c>
      <c r="E29" s="11"/>
      <c r="F29" s="24"/>
      <c r="G29" s="7"/>
      <c r="H29" s="31"/>
      <c r="I29" s="8">
        <v>0.1</v>
      </c>
      <c r="J29" s="8">
        <f>J28+I29</f>
        <v>677.4800000000006</v>
      </c>
    </row>
    <row r="30" spans="1:10" ht="12.75">
      <c r="A30" s="30">
        <v>42232</v>
      </c>
      <c r="B30" s="26" t="s">
        <v>56</v>
      </c>
      <c r="C30" s="8"/>
      <c r="D30" s="11"/>
      <c r="E30" s="11">
        <v>20</v>
      </c>
      <c r="F30" s="24"/>
      <c r="G30" s="7" t="s">
        <v>57</v>
      </c>
      <c r="H30" s="31">
        <v>150.45</v>
      </c>
      <c r="I30" s="8"/>
      <c r="J30" s="8">
        <f>J29-H30</f>
        <v>527.0300000000007</v>
      </c>
    </row>
    <row r="31" spans="1:10" ht="12.75">
      <c r="A31" s="29">
        <v>42244</v>
      </c>
      <c r="B31" s="27" t="s">
        <v>62</v>
      </c>
      <c r="C31" s="10"/>
      <c r="D31" s="19">
        <v>4</v>
      </c>
      <c r="E31" s="19"/>
      <c r="F31" s="23"/>
      <c r="G31" s="22"/>
      <c r="H31" s="33"/>
      <c r="I31" s="10">
        <v>0.02</v>
      </c>
      <c r="J31" s="10">
        <f>J30+I31</f>
        <v>527.0500000000006</v>
      </c>
    </row>
    <row r="32" spans="1:10" ht="12.75">
      <c r="A32" s="29">
        <v>42248</v>
      </c>
      <c r="B32" s="27" t="s">
        <v>67</v>
      </c>
      <c r="C32" s="10"/>
      <c r="D32" s="19">
        <v>5</v>
      </c>
      <c r="E32" s="19"/>
      <c r="F32" s="23"/>
      <c r="G32" s="22"/>
      <c r="H32" s="33"/>
      <c r="I32" s="10">
        <v>1500</v>
      </c>
      <c r="J32" s="10">
        <f>J31+I32</f>
        <v>2027.0500000000006</v>
      </c>
    </row>
    <row r="33" spans="1:11" ht="12.75">
      <c r="A33" s="30">
        <v>42261</v>
      </c>
      <c r="B33" s="26" t="s">
        <v>68</v>
      </c>
      <c r="C33" s="8"/>
      <c r="D33" s="11"/>
      <c r="E33" s="11">
        <v>21</v>
      </c>
      <c r="F33" s="24"/>
      <c r="G33" s="7" t="s">
        <v>83</v>
      </c>
      <c r="H33" s="31">
        <v>25.8</v>
      </c>
      <c r="I33" s="8"/>
      <c r="J33" s="8">
        <f>J32-H33</f>
        <v>2001.2500000000007</v>
      </c>
      <c r="K33" s="46"/>
    </row>
    <row r="34" spans="1:11" ht="12.75">
      <c r="A34" s="30">
        <v>42263</v>
      </c>
      <c r="B34" s="26" t="s">
        <v>69</v>
      </c>
      <c r="C34" s="8"/>
      <c r="D34" s="11"/>
      <c r="E34" s="11">
        <v>22</v>
      </c>
      <c r="F34" s="24"/>
      <c r="G34" s="7" t="s">
        <v>84</v>
      </c>
      <c r="H34" s="31">
        <v>150.45</v>
      </c>
      <c r="I34" s="8"/>
      <c r="J34" s="8">
        <f>J33-H34</f>
        <v>1850.8000000000006</v>
      </c>
      <c r="K34" s="46"/>
    </row>
    <row r="35" spans="1:11" ht="12.75">
      <c r="A35" s="30">
        <v>42263</v>
      </c>
      <c r="B35" s="26" t="s">
        <v>70</v>
      </c>
      <c r="C35" s="8"/>
      <c r="D35" s="11"/>
      <c r="E35" s="11">
        <v>23</v>
      </c>
      <c r="F35" s="24"/>
      <c r="G35" s="7" t="s">
        <v>85</v>
      </c>
      <c r="H35" s="31">
        <v>25.8</v>
      </c>
      <c r="I35" s="8"/>
      <c r="J35" s="8">
        <f>J34-H35</f>
        <v>1825.0000000000007</v>
      </c>
      <c r="K35" s="46"/>
    </row>
    <row r="36" spans="1:11" ht="12.75">
      <c r="A36" s="30">
        <v>42277</v>
      </c>
      <c r="B36" s="26" t="s">
        <v>62</v>
      </c>
      <c r="C36" s="8"/>
      <c r="D36" s="11">
        <v>6</v>
      </c>
      <c r="E36" s="11"/>
      <c r="F36" s="24"/>
      <c r="G36" s="7"/>
      <c r="H36" s="31"/>
      <c r="I36" s="8">
        <v>0.08</v>
      </c>
      <c r="J36" s="8">
        <f>J35+I36</f>
        <v>1825.0800000000006</v>
      </c>
      <c r="K36" s="46"/>
    </row>
    <row r="37" spans="1:11" ht="12.75">
      <c r="A37" s="30">
        <v>42281</v>
      </c>
      <c r="B37" s="26" t="s">
        <v>63</v>
      </c>
      <c r="C37" s="8"/>
      <c r="D37" s="11"/>
      <c r="E37" s="11">
        <v>24</v>
      </c>
      <c r="F37" s="24"/>
      <c r="G37" s="7" t="s">
        <v>86</v>
      </c>
      <c r="H37" s="31">
        <v>195</v>
      </c>
      <c r="I37" s="8"/>
      <c r="J37" s="8">
        <f>J36-H37</f>
        <v>1630.0800000000006</v>
      </c>
      <c r="K37" s="46"/>
    </row>
    <row r="38" spans="1:11" ht="12.75">
      <c r="A38" s="30">
        <v>42293</v>
      </c>
      <c r="B38" s="26" t="s">
        <v>71</v>
      </c>
      <c r="C38" s="8"/>
      <c r="D38" s="11"/>
      <c r="E38" s="11">
        <v>25</v>
      </c>
      <c r="F38" s="24"/>
      <c r="G38" s="7" t="s">
        <v>87</v>
      </c>
      <c r="H38" s="31">
        <v>150.45</v>
      </c>
      <c r="I38" s="8"/>
      <c r="J38" s="8">
        <f>J37-H38</f>
        <v>1479.6300000000006</v>
      </c>
      <c r="K38" s="46"/>
    </row>
    <row r="39" spans="1:11" ht="12.75">
      <c r="A39" s="30">
        <v>42293</v>
      </c>
      <c r="B39" s="26" t="s">
        <v>72</v>
      </c>
      <c r="C39" s="8"/>
      <c r="D39" s="11"/>
      <c r="E39" s="11">
        <v>26</v>
      </c>
      <c r="F39" s="24"/>
      <c r="G39" s="7" t="s">
        <v>88</v>
      </c>
      <c r="H39" s="31">
        <v>25.8</v>
      </c>
      <c r="I39" s="8"/>
      <c r="J39" s="8">
        <f>J38-H39</f>
        <v>1453.8300000000006</v>
      </c>
      <c r="K39" s="46"/>
    </row>
    <row r="40" spans="1:11" ht="12.75">
      <c r="A40" s="30">
        <v>42303</v>
      </c>
      <c r="B40" s="26" t="s">
        <v>89</v>
      </c>
      <c r="C40" s="8"/>
      <c r="D40" s="11">
        <v>7</v>
      </c>
      <c r="E40" s="11"/>
      <c r="F40" s="24"/>
      <c r="G40" s="7"/>
      <c r="H40" s="31"/>
      <c r="I40" s="8">
        <v>7948</v>
      </c>
      <c r="J40" s="8">
        <f>J39+I40</f>
        <v>9401.83</v>
      </c>
      <c r="K40" s="46"/>
    </row>
    <row r="41" spans="1:11" ht="12.75">
      <c r="A41" s="30">
        <v>42307</v>
      </c>
      <c r="B41" s="26" t="s">
        <v>62</v>
      </c>
      <c r="C41" s="8"/>
      <c r="D41" s="11">
        <v>8</v>
      </c>
      <c r="E41" s="11"/>
      <c r="F41" s="24"/>
      <c r="G41" s="7"/>
      <c r="H41" s="31"/>
      <c r="I41" s="8">
        <v>0.11</v>
      </c>
      <c r="J41" s="8">
        <f>J40+I41</f>
        <v>9401.94</v>
      </c>
      <c r="K41" s="46"/>
    </row>
    <row r="42" spans="1:11" ht="12.75">
      <c r="A42" s="30">
        <v>42313</v>
      </c>
      <c r="B42" s="26" t="s">
        <v>90</v>
      </c>
      <c r="C42" s="8"/>
      <c r="D42" s="11"/>
      <c r="E42" s="11">
        <v>27</v>
      </c>
      <c r="F42" s="24"/>
      <c r="G42" s="7" t="s">
        <v>91</v>
      </c>
      <c r="H42" s="31">
        <v>1001.6</v>
      </c>
      <c r="I42" s="8"/>
      <c r="J42" s="8">
        <f>J41-H42</f>
        <v>8400.34</v>
      </c>
      <c r="K42" s="46"/>
    </row>
    <row r="43" spans="1:11" ht="12.75">
      <c r="A43" s="30">
        <v>42317</v>
      </c>
      <c r="B43" s="26" t="s">
        <v>92</v>
      </c>
      <c r="C43" s="8"/>
      <c r="D43" s="11">
        <v>9</v>
      </c>
      <c r="E43" s="11"/>
      <c r="F43" s="24"/>
      <c r="G43" s="7"/>
      <c r="H43" s="33"/>
      <c r="I43" s="10">
        <v>3000</v>
      </c>
      <c r="J43" s="10">
        <f>J42+I43</f>
        <v>11400.34</v>
      </c>
      <c r="K43" s="46"/>
    </row>
    <row r="44" spans="1:11" ht="12.75">
      <c r="A44" s="29">
        <v>42318</v>
      </c>
      <c r="B44" s="27" t="s">
        <v>63</v>
      </c>
      <c r="C44" s="10"/>
      <c r="D44" s="19"/>
      <c r="E44" s="19">
        <v>28</v>
      </c>
      <c r="F44" s="23"/>
      <c r="G44" s="22" t="s">
        <v>93</v>
      </c>
      <c r="H44" s="33">
        <v>480</v>
      </c>
      <c r="I44" s="10"/>
      <c r="J44" s="10">
        <f aca="true" t="shared" si="2" ref="J44:J49">J43-H44</f>
        <v>10920.34</v>
      </c>
      <c r="K44" s="46"/>
    </row>
    <row r="45" spans="1:11" ht="12.75">
      <c r="A45" s="30">
        <v>42320</v>
      </c>
      <c r="B45" s="26" t="s">
        <v>94</v>
      </c>
      <c r="C45" s="8"/>
      <c r="D45" s="11"/>
      <c r="E45" s="11">
        <v>29</v>
      </c>
      <c r="F45" s="24"/>
      <c r="G45" s="7" t="s">
        <v>95</v>
      </c>
      <c r="H45" s="31">
        <v>2049</v>
      </c>
      <c r="I45" s="8"/>
      <c r="J45" s="8">
        <f t="shared" si="2"/>
        <v>8871.34</v>
      </c>
      <c r="K45" s="46"/>
    </row>
    <row r="46" spans="1:11" ht="12.75">
      <c r="A46" s="30">
        <v>42320</v>
      </c>
      <c r="B46" s="26" t="s">
        <v>96</v>
      </c>
      <c r="C46" s="8"/>
      <c r="D46" s="11"/>
      <c r="E46" s="11">
        <v>30</v>
      </c>
      <c r="F46" s="24"/>
      <c r="G46" s="7" t="s">
        <v>97</v>
      </c>
      <c r="H46" s="31">
        <v>3465</v>
      </c>
      <c r="I46" s="8"/>
      <c r="J46" s="8">
        <f t="shared" si="2"/>
        <v>5406.34</v>
      </c>
      <c r="K46" s="46"/>
    </row>
    <row r="47" spans="1:11" ht="12.75">
      <c r="A47" s="30">
        <v>42324</v>
      </c>
      <c r="B47" s="26" t="s">
        <v>130</v>
      </c>
      <c r="C47" s="8"/>
      <c r="D47" s="11"/>
      <c r="E47" s="11">
        <v>31</v>
      </c>
      <c r="F47" s="24"/>
      <c r="G47" s="58" t="s">
        <v>131</v>
      </c>
      <c r="H47" s="31">
        <v>150.45</v>
      </c>
      <c r="I47" s="8"/>
      <c r="J47" s="8">
        <f t="shared" si="2"/>
        <v>5255.89</v>
      </c>
      <c r="K47" s="46"/>
    </row>
    <row r="48" spans="1:11" ht="12.75">
      <c r="A48" s="30">
        <v>42324</v>
      </c>
      <c r="B48" s="26" t="s">
        <v>73</v>
      </c>
      <c r="C48" s="8"/>
      <c r="D48" s="11"/>
      <c r="E48" s="11">
        <v>31</v>
      </c>
      <c r="F48" s="24"/>
      <c r="G48" s="7" t="s">
        <v>98</v>
      </c>
      <c r="H48" s="31">
        <v>25.8</v>
      </c>
      <c r="I48" s="8"/>
      <c r="J48" s="8">
        <f t="shared" si="2"/>
        <v>5230.09</v>
      </c>
      <c r="K48" s="46"/>
    </row>
    <row r="49" spans="1:10" ht="12.75">
      <c r="A49" s="30">
        <v>42324</v>
      </c>
      <c r="B49" s="26" t="s">
        <v>99</v>
      </c>
      <c r="C49" s="8"/>
      <c r="D49" s="11"/>
      <c r="E49" s="11">
        <v>32</v>
      </c>
      <c r="F49" s="24"/>
      <c r="G49" s="7" t="s">
        <v>100</v>
      </c>
      <c r="H49" s="31">
        <v>24.97</v>
      </c>
      <c r="I49" s="8"/>
      <c r="J49" s="8">
        <f t="shared" si="2"/>
        <v>5205.12</v>
      </c>
    </row>
    <row r="50" spans="1:10" ht="12.75">
      <c r="A50" s="29">
        <v>42338</v>
      </c>
      <c r="B50" s="27" t="s">
        <v>62</v>
      </c>
      <c r="C50" s="8"/>
      <c r="D50" s="11">
        <v>10</v>
      </c>
      <c r="E50" s="11"/>
      <c r="F50" s="24"/>
      <c r="G50" s="22"/>
      <c r="H50" s="33"/>
      <c r="I50" s="8">
        <v>0.42</v>
      </c>
      <c r="J50" s="8">
        <f>J49+I50</f>
        <v>5205.54</v>
      </c>
    </row>
    <row r="51" spans="1:10" ht="12.75">
      <c r="A51" s="29">
        <v>42345</v>
      </c>
      <c r="B51" s="27" t="s">
        <v>74</v>
      </c>
      <c r="C51" s="8"/>
      <c r="D51" s="11"/>
      <c r="E51" s="11">
        <v>33</v>
      </c>
      <c r="F51" s="24"/>
      <c r="G51" s="59" t="s">
        <v>102</v>
      </c>
      <c r="H51" s="33">
        <v>24</v>
      </c>
      <c r="I51" s="8"/>
      <c r="J51" s="8">
        <f aca="true" t="shared" si="3" ref="J51:J60">J50-H51</f>
        <v>5181.54</v>
      </c>
    </row>
    <row r="52" spans="1:10" ht="12.75">
      <c r="A52" s="30">
        <v>42345</v>
      </c>
      <c r="B52" s="26" t="s">
        <v>75</v>
      </c>
      <c r="C52" s="8"/>
      <c r="D52" s="11"/>
      <c r="E52" s="11">
        <v>34</v>
      </c>
      <c r="F52" s="24"/>
      <c r="G52" s="60" t="s">
        <v>103</v>
      </c>
      <c r="H52" s="31">
        <v>25</v>
      </c>
      <c r="I52" s="8"/>
      <c r="J52" s="8">
        <f t="shared" si="3"/>
        <v>5156.54</v>
      </c>
    </row>
    <row r="53" spans="1:10" ht="12.75">
      <c r="A53" s="30">
        <v>42345</v>
      </c>
      <c r="B53" s="26" t="s">
        <v>76</v>
      </c>
      <c r="C53" s="8"/>
      <c r="D53" s="11"/>
      <c r="E53" s="11">
        <v>35</v>
      </c>
      <c r="F53" s="24"/>
      <c r="G53" s="60" t="s">
        <v>104</v>
      </c>
      <c r="H53" s="31">
        <v>25</v>
      </c>
      <c r="I53" s="8"/>
      <c r="J53" s="8">
        <f t="shared" si="3"/>
        <v>5131.54</v>
      </c>
    </row>
    <row r="54" spans="1:10" ht="12.75">
      <c r="A54" s="30">
        <v>42345</v>
      </c>
      <c r="B54" s="26" t="s">
        <v>77</v>
      </c>
      <c r="C54" s="8"/>
      <c r="D54" s="11"/>
      <c r="E54" s="11">
        <v>36</v>
      </c>
      <c r="F54" s="24"/>
      <c r="G54" s="60" t="s">
        <v>105</v>
      </c>
      <c r="H54" s="31">
        <v>25</v>
      </c>
      <c r="I54" s="8"/>
      <c r="J54" s="8">
        <f t="shared" si="3"/>
        <v>5106.54</v>
      </c>
    </row>
    <row r="55" spans="1:10" ht="12.75">
      <c r="A55" s="30">
        <v>42345</v>
      </c>
      <c r="B55" s="26" t="s">
        <v>78</v>
      </c>
      <c r="C55" s="8"/>
      <c r="D55" s="11"/>
      <c r="E55" s="11">
        <v>37</v>
      </c>
      <c r="F55" s="24"/>
      <c r="G55" s="60" t="s">
        <v>106</v>
      </c>
      <c r="H55" s="31">
        <v>25</v>
      </c>
      <c r="I55" s="8"/>
      <c r="J55" s="8">
        <f t="shared" si="3"/>
        <v>5081.54</v>
      </c>
    </row>
    <row r="56" spans="1:10" ht="12.75">
      <c r="A56" s="30">
        <v>42345</v>
      </c>
      <c r="B56" s="26" t="s">
        <v>101</v>
      </c>
      <c r="C56" s="8"/>
      <c r="D56" s="11"/>
      <c r="E56" s="11">
        <v>38</v>
      </c>
      <c r="F56" s="24"/>
      <c r="G56" s="60" t="s">
        <v>107</v>
      </c>
      <c r="H56" s="31">
        <v>27.98</v>
      </c>
      <c r="I56" s="8"/>
      <c r="J56" s="8">
        <f t="shared" si="3"/>
        <v>5053.56</v>
      </c>
    </row>
    <row r="57" spans="1:10" ht="12.75">
      <c r="A57" s="30">
        <v>42345</v>
      </c>
      <c r="B57" s="26" t="s">
        <v>108</v>
      </c>
      <c r="C57" s="8"/>
      <c r="D57" s="11"/>
      <c r="E57" s="6">
        <v>39</v>
      </c>
      <c r="F57" s="24"/>
      <c r="G57" s="60" t="s">
        <v>109</v>
      </c>
      <c r="H57" s="31">
        <v>75.6</v>
      </c>
      <c r="I57" s="6"/>
      <c r="J57" s="8">
        <f t="shared" si="3"/>
        <v>4977.96</v>
      </c>
    </row>
    <row r="58" spans="1:10" ht="12.75">
      <c r="A58" s="30">
        <v>42345</v>
      </c>
      <c r="B58" s="26" t="s">
        <v>110</v>
      </c>
      <c r="C58" s="6"/>
      <c r="D58" s="6"/>
      <c r="E58" s="6">
        <v>40</v>
      </c>
      <c r="F58" s="6"/>
      <c r="G58" s="60" t="s">
        <v>111</v>
      </c>
      <c r="H58" s="31">
        <v>8</v>
      </c>
      <c r="I58" s="6"/>
      <c r="J58" s="8">
        <f t="shared" si="3"/>
        <v>4969.96</v>
      </c>
    </row>
    <row r="59" spans="1:10" ht="12.75">
      <c r="A59" s="30">
        <v>42354</v>
      </c>
      <c r="B59" s="26" t="s">
        <v>79</v>
      </c>
      <c r="C59" s="6"/>
      <c r="D59" s="6"/>
      <c r="E59" s="6">
        <v>41</v>
      </c>
      <c r="F59" s="6"/>
      <c r="G59" s="60" t="s">
        <v>112</v>
      </c>
      <c r="H59" s="31">
        <v>150.45</v>
      </c>
      <c r="I59" s="6"/>
      <c r="J59" s="8">
        <f t="shared" si="3"/>
        <v>4819.51</v>
      </c>
    </row>
    <row r="60" spans="1:10" ht="12.75">
      <c r="A60" s="30">
        <v>42354</v>
      </c>
      <c r="B60" s="26" t="s">
        <v>80</v>
      </c>
      <c r="C60" s="6"/>
      <c r="D60" s="6"/>
      <c r="E60" s="6">
        <v>42</v>
      </c>
      <c r="F60" s="6"/>
      <c r="G60" s="60" t="s">
        <v>113</v>
      </c>
      <c r="H60" s="31">
        <v>25.8</v>
      </c>
      <c r="I60" s="6"/>
      <c r="J60" s="8">
        <f t="shared" si="3"/>
        <v>4793.71</v>
      </c>
    </row>
    <row r="61" spans="1:10" ht="12.75">
      <c r="A61" s="30">
        <v>42369</v>
      </c>
      <c r="B61" s="26" t="s">
        <v>62</v>
      </c>
      <c r="C61" s="6"/>
      <c r="D61" s="6">
        <v>11</v>
      </c>
      <c r="E61" s="6"/>
      <c r="F61" s="6"/>
      <c r="G61" s="60"/>
      <c r="H61" s="31"/>
      <c r="I61" s="6">
        <v>0.22</v>
      </c>
      <c r="J61" s="8">
        <f>J60+I61</f>
        <v>4793.93</v>
      </c>
    </row>
    <row r="62" spans="1:10" ht="12.75">
      <c r="A62" s="30">
        <v>42385</v>
      </c>
      <c r="B62" s="26" t="s">
        <v>81</v>
      </c>
      <c r="C62" s="6"/>
      <c r="D62" s="6"/>
      <c r="E62" s="6">
        <v>43</v>
      </c>
      <c r="F62" s="6"/>
      <c r="G62" s="58" t="s">
        <v>132</v>
      </c>
      <c r="H62" s="31">
        <v>150.45</v>
      </c>
      <c r="I62" s="6"/>
      <c r="J62" s="8">
        <f>J61-H62</f>
        <v>4643.4800000000005</v>
      </c>
    </row>
    <row r="63" spans="1:10" ht="13.5" thickBot="1">
      <c r="A63" s="30">
        <v>42385</v>
      </c>
      <c r="B63" s="26" t="s">
        <v>82</v>
      </c>
      <c r="C63" s="6"/>
      <c r="D63" s="6"/>
      <c r="E63" s="6">
        <v>44</v>
      </c>
      <c r="F63" s="6"/>
      <c r="G63" s="58" t="s">
        <v>133</v>
      </c>
      <c r="H63" s="33">
        <v>25.8</v>
      </c>
      <c r="I63" s="9"/>
      <c r="J63" s="10">
        <f>J62-H63</f>
        <v>4617.68</v>
      </c>
    </row>
    <row r="64" spans="8:10" ht="13.5" thickBot="1">
      <c r="H64" s="13">
        <f>SUM(H5:H63)</f>
        <v>11653.55</v>
      </c>
      <c r="I64" s="13">
        <f>SUM(I5:I63)</f>
        <v>14191.45</v>
      </c>
      <c r="J64" s="13">
        <f>J63</f>
        <v>4617.68</v>
      </c>
    </row>
  </sheetData>
  <sheetProtection/>
  <printOptions/>
  <pageMargins left="0.75" right="0.75" top="0.2" bottom="0.16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31.421875" style="0" customWidth="1"/>
    <col min="3" max="3" width="20.28125" style="0" customWidth="1"/>
    <col min="4" max="4" width="11.00390625" style="0" customWidth="1"/>
  </cols>
  <sheetData>
    <row r="1" ht="12.75">
      <c r="A1" s="1" t="s">
        <v>134</v>
      </c>
    </row>
    <row r="2" ht="13.5" thickBot="1"/>
    <row r="3" spans="1:2" ht="13.5" thickBot="1">
      <c r="A3" s="15" t="s">
        <v>12</v>
      </c>
      <c r="B3" s="16"/>
    </row>
    <row r="4" spans="1:2" ht="12.75">
      <c r="A4" s="6" t="s">
        <v>13</v>
      </c>
      <c r="B4" s="6">
        <v>2079.78</v>
      </c>
    </row>
    <row r="5" spans="1:2" ht="12.75">
      <c r="A5" s="6" t="s">
        <v>14</v>
      </c>
      <c r="B5" s="8">
        <v>14191.45</v>
      </c>
    </row>
    <row r="6" spans="1:2" ht="12.75">
      <c r="A6" s="6" t="s">
        <v>15</v>
      </c>
      <c r="B6" s="8">
        <v>11653.55</v>
      </c>
    </row>
    <row r="7" spans="1:2" ht="12.75">
      <c r="A7" s="3" t="s">
        <v>16</v>
      </c>
      <c r="B7" s="21">
        <f>B4+B5-B6</f>
        <v>4617.680000000002</v>
      </c>
    </row>
    <row r="8" ht="13.5" thickBot="1"/>
    <row r="9" spans="1:2" ht="13.5" thickBot="1">
      <c r="A9" s="17" t="s">
        <v>17</v>
      </c>
      <c r="B9" s="18"/>
    </row>
    <row r="10" spans="1:4" ht="12.75">
      <c r="A10" s="4" t="s">
        <v>18</v>
      </c>
      <c r="B10" s="5">
        <v>5</v>
      </c>
      <c r="C10" s="61" t="s">
        <v>135</v>
      </c>
      <c r="D10" s="42"/>
    </row>
    <row r="11" spans="1:4" ht="12.75">
      <c r="A11" s="6" t="s">
        <v>19</v>
      </c>
      <c r="B11" s="6">
        <v>4814.73</v>
      </c>
      <c r="C11" s="61" t="s">
        <v>136</v>
      </c>
      <c r="D11" s="42"/>
    </row>
    <row r="12" spans="1:4" ht="12.75">
      <c r="A12" s="62" t="s">
        <v>137</v>
      </c>
      <c r="B12" s="47" t="s">
        <v>138</v>
      </c>
      <c r="C12" s="61"/>
      <c r="D12" s="42"/>
    </row>
    <row r="13" spans="1:2" ht="12.75">
      <c r="A13" s="62" t="s">
        <v>139</v>
      </c>
      <c r="B13" s="31">
        <v>150.45</v>
      </c>
    </row>
    <row r="14" spans="1:2" ht="12.75">
      <c r="A14" s="62" t="s">
        <v>140</v>
      </c>
      <c r="B14" s="31">
        <v>25.8</v>
      </c>
    </row>
    <row r="15" spans="1:2" ht="13.5" thickBot="1">
      <c r="A15" s="6"/>
      <c r="B15" s="31"/>
    </row>
    <row r="16" spans="1:2" ht="13.5" thickBot="1">
      <c r="A16" s="2" t="s">
        <v>141</v>
      </c>
      <c r="B16" s="13">
        <f>B10+B11-B12-B13-B14</f>
        <v>4617.679999999999</v>
      </c>
    </row>
    <row r="18" spans="1:2" ht="12.75">
      <c r="A18" s="12"/>
      <c r="B18" s="51"/>
    </row>
    <row r="19" spans="1:2" ht="12.75">
      <c r="A19" s="12"/>
      <c r="B19" s="63"/>
    </row>
    <row r="20" spans="1:2" ht="12.75">
      <c r="A20" s="48"/>
      <c r="B20" s="53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0.8515625" style="0" customWidth="1"/>
    <col min="2" max="2" width="42.00390625" style="0" customWidth="1"/>
  </cols>
  <sheetData>
    <row r="1" ht="12.75">
      <c r="A1" s="34" t="s">
        <v>114</v>
      </c>
    </row>
    <row r="3" spans="1:2" ht="12.75">
      <c r="A3" s="1" t="s">
        <v>115</v>
      </c>
      <c r="B3" s="35"/>
    </row>
    <row r="4" ht="15.75">
      <c r="B4" s="36"/>
    </row>
    <row r="5" ht="16.5" thickBot="1">
      <c r="A5" s="37"/>
    </row>
    <row r="6" spans="1:4" ht="13.5" thickBot="1">
      <c r="A6" s="2" t="s">
        <v>0</v>
      </c>
      <c r="B6" s="38" t="s">
        <v>42</v>
      </c>
      <c r="C6" s="38" t="s">
        <v>43</v>
      </c>
      <c r="D6" s="38" t="s">
        <v>44</v>
      </c>
    </row>
    <row r="7" spans="1:4" ht="12.75">
      <c r="A7" s="39"/>
      <c r="B7" s="39"/>
      <c r="C7" s="39"/>
      <c r="D7" s="40" t="s">
        <v>45</v>
      </c>
    </row>
    <row r="8" spans="1:4" ht="12.75">
      <c r="A8" s="44">
        <v>42376</v>
      </c>
      <c r="B8" s="39" t="s">
        <v>116</v>
      </c>
      <c r="C8" s="54" t="s">
        <v>117</v>
      </c>
      <c r="D8" s="45">
        <v>317.4</v>
      </c>
    </row>
    <row r="9" spans="1:4" ht="12.75">
      <c r="A9" s="44">
        <v>42397</v>
      </c>
      <c r="B9" s="39" t="s">
        <v>118</v>
      </c>
      <c r="C9" s="54" t="s">
        <v>119</v>
      </c>
      <c r="D9" s="45">
        <v>180</v>
      </c>
    </row>
    <row r="10" spans="1:4" ht="12.75">
      <c r="A10" s="44">
        <v>42401</v>
      </c>
      <c r="B10" s="39" t="s">
        <v>120</v>
      </c>
      <c r="C10" s="54" t="s">
        <v>121</v>
      </c>
      <c r="D10" s="45">
        <v>36</v>
      </c>
    </row>
    <row r="11" spans="1:4" ht="12.75">
      <c r="A11" s="44">
        <v>42416</v>
      </c>
      <c r="B11" s="26" t="s">
        <v>122</v>
      </c>
      <c r="C11" s="55" t="s">
        <v>123</v>
      </c>
      <c r="D11" s="45">
        <v>150.45</v>
      </c>
    </row>
    <row r="12" spans="1:4" ht="12.75">
      <c r="A12" s="30">
        <v>42416</v>
      </c>
      <c r="B12" s="41" t="s">
        <v>124</v>
      </c>
      <c r="C12" s="56" t="s">
        <v>125</v>
      </c>
      <c r="D12" s="33">
        <v>25.8</v>
      </c>
    </row>
    <row r="13" spans="1:4" ht="12.75">
      <c r="A13" s="29">
        <v>42445</v>
      </c>
      <c r="B13" s="26" t="s">
        <v>126</v>
      </c>
      <c r="C13" s="55" t="s">
        <v>127</v>
      </c>
      <c r="D13" s="57">
        <v>150.45</v>
      </c>
    </row>
    <row r="14" spans="1:4" ht="13.5" thickBot="1">
      <c r="A14" s="30">
        <v>42445</v>
      </c>
      <c r="B14" s="41" t="s">
        <v>72</v>
      </c>
      <c r="C14" s="55" t="s">
        <v>128</v>
      </c>
      <c r="D14" s="31">
        <v>25.8</v>
      </c>
    </row>
    <row r="15" spans="1:4" ht="13.5" thickBot="1">
      <c r="A15" s="42"/>
      <c r="B15" s="20"/>
      <c r="C15" s="43" t="s">
        <v>58</v>
      </c>
      <c r="D15" s="13">
        <f>SUM(D8:D14)</f>
        <v>885.8999999999999</v>
      </c>
    </row>
    <row r="19" spans="1:4" ht="12.75">
      <c r="A19" s="49"/>
      <c r="B19" s="20"/>
      <c r="C19" s="50"/>
      <c r="D19" s="51"/>
    </row>
    <row r="20" spans="1:4" ht="12.75">
      <c r="A20" s="49"/>
      <c r="B20" s="20"/>
      <c r="C20" s="50"/>
      <c r="D20" s="51"/>
    </row>
    <row r="21" spans="1:4" ht="12.75">
      <c r="A21" s="49"/>
      <c r="B21" s="20"/>
      <c r="C21" s="50"/>
      <c r="D21" s="51"/>
    </row>
    <row r="22" spans="1:4" ht="12.75">
      <c r="A22" s="49"/>
      <c r="B22" s="20"/>
      <c r="C22" s="50"/>
      <c r="D22" s="51"/>
    </row>
    <row r="23" spans="1:4" ht="12.75">
      <c r="A23" s="49"/>
      <c r="B23" s="20"/>
      <c r="C23" s="50"/>
      <c r="D23" s="51"/>
    </row>
    <row r="24" spans="1:4" ht="12.75">
      <c r="A24" s="49"/>
      <c r="B24" s="20"/>
      <c r="C24" s="50"/>
      <c r="D24" s="51"/>
    </row>
    <row r="25" spans="1:4" ht="12.75">
      <c r="A25" s="49"/>
      <c r="B25" s="20"/>
      <c r="C25" s="50"/>
      <c r="D25" s="51"/>
    </row>
    <row r="26" spans="1:4" ht="12.75">
      <c r="A26" s="25"/>
      <c r="B26" s="20"/>
      <c r="C26" s="52"/>
      <c r="D26" s="5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Chorley Parish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Lucy Nixon</cp:lastModifiedBy>
  <cp:lastPrinted>2015-12-06T23:34:40Z</cp:lastPrinted>
  <dcterms:created xsi:type="dcterms:W3CDTF">2014-07-06T13:30:06Z</dcterms:created>
  <dcterms:modified xsi:type="dcterms:W3CDTF">2017-07-04T09:54:16Z</dcterms:modified>
  <cp:category/>
  <cp:version/>
  <cp:contentType/>
  <cp:contentStatus/>
</cp:coreProperties>
</file>